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6608" windowHeight="94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Лист1!$G$7:$G$223</definedName>
  </definedNames>
  <calcPr calcId="145621"/>
</workbook>
</file>

<file path=xl/calcChain.xml><?xml version="1.0" encoding="utf-8"?>
<calcChain xmlns="http://schemas.openxmlformats.org/spreadsheetml/2006/main">
  <c r="G118" i="1" l="1"/>
  <c r="G119" i="1" l="1"/>
  <c r="G32" i="1" l="1"/>
  <c r="G31" i="1"/>
  <c r="G30" i="1"/>
  <c r="G88" i="1" l="1"/>
  <c r="G87" i="1"/>
  <c r="G195" i="1" l="1"/>
  <c r="G194" i="1"/>
  <c r="G189" i="1"/>
  <c r="G188" i="1"/>
  <c r="G35" i="1"/>
  <c r="G34" i="1"/>
  <c r="G117" i="1" l="1"/>
  <c r="G116" i="1"/>
  <c r="G163" i="1" l="1"/>
  <c r="G162" i="1"/>
  <c r="G161" i="1"/>
  <c r="G160" i="1"/>
  <c r="G159" i="1"/>
  <c r="G158" i="1"/>
  <c r="G12" i="1"/>
  <c r="G11" i="1"/>
  <c r="G10" i="1"/>
  <c r="G157" i="1"/>
  <c r="G156" i="1"/>
  <c r="G155" i="1"/>
  <c r="G144" i="1"/>
  <c r="G143" i="1"/>
  <c r="G142" i="1"/>
  <c r="G199" i="1"/>
  <c r="G198" i="1"/>
  <c r="G209" i="1"/>
  <c r="G197" i="1"/>
  <c r="G193" i="1"/>
  <c r="G191" i="1"/>
  <c r="G187" i="1"/>
  <c r="G122" i="1"/>
  <c r="G123" i="1"/>
  <c r="G121" i="1"/>
  <c r="G115" i="1"/>
  <c r="G26" i="1"/>
  <c r="G41" i="1"/>
  <c r="G39" i="1"/>
  <c r="G37" i="1"/>
  <c r="G40" i="1"/>
  <c r="G38" i="1"/>
  <c r="G36" i="1"/>
  <c r="G150" i="1"/>
  <c r="G93" i="1"/>
  <c r="G76" i="1"/>
  <c r="G72" i="1"/>
  <c r="G68" i="1"/>
  <c r="G64" i="1"/>
  <c r="G60" i="1"/>
  <c r="G56" i="1"/>
  <c r="G51" i="1"/>
  <c r="G45" i="1"/>
  <c r="G46" i="1"/>
  <c r="G44" i="1"/>
  <c r="G43" i="1"/>
  <c r="G29" i="1"/>
  <c r="G28" i="1"/>
  <c r="G27" i="1"/>
  <c r="G215" i="1"/>
  <c r="G214" i="1"/>
  <c r="G19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92" i="1"/>
  <c r="G196" i="1"/>
  <c r="G47" i="1"/>
  <c r="G48" i="1"/>
  <c r="G49" i="1"/>
  <c r="G50" i="1"/>
  <c r="G52" i="1"/>
  <c r="G53" i="1"/>
  <c r="G55" i="1"/>
  <c r="G57" i="1"/>
  <c r="G58" i="1"/>
  <c r="G59" i="1"/>
  <c r="G61" i="1"/>
  <c r="G62" i="1"/>
  <c r="G63" i="1"/>
  <c r="G65" i="1"/>
  <c r="G66" i="1"/>
  <c r="G67" i="1"/>
  <c r="G69" i="1"/>
  <c r="G70" i="1"/>
  <c r="G71" i="1"/>
  <c r="G73" i="1"/>
  <c r="G74" i="1"/>
  <c r="G75" i="1"/>
  <c r="G77" i="1"/>
  <c r="G78" i="1"/>
  <c r="G79" i="1"/>
  <c r="G80" i="1"/>
  <c r="G81" i="1"/>
  <c r="G82" i="1"/>
  <c r="G84" i="1"/>
  <c r="G85" i="1"/>
  <c r="G86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24" i="1"/>
  <c r="G186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5" i="1"/>
  <c r="G146" i="1"/>
  <c r="G147" i="1"/>
  <c r="G149" i="1"/>
  <c r="G151" i="1"/>
  <c r="G152" i="1"/>
  <c r="G153" i="1"/>
  <c r="G154" i="1"/>
  <c r="G165" i="1"/>
  <c r="G166" i="1"/>
  <c r="G167" i="1"/>
  <c r="G168" i="1"/>
  <c r="G169" i="1"/>
  <c r="G170" i="1"/>
  <c r="G171" i="1"/>
  <c r="G172" i="1"/>
  <c r="G173" i="1"/>
  <c r="G175" i="1"/>
  <c r="G176" i="1"/>
  <c r="G200" i="1"/>
  <c r="G201" i="1"/>
  <c r="G202" i="1"/>
  <c r="G203" i="1"/>
  <c r="G204" i="1"/>
  <c r="G205" i="1"/>
  <c r="G206" i="1"/>
  <c r="G207" i="1"/>
  <c r="G208" i="1"/>
  <c r="G210" i="1"/>
  <c r="G211" i="1"/>
  <c r="G177" i="1"/>
  <c r="G178" i="1"/>
  <c r="G216" i="1"/>
  <c r="G217" i="1"/>
  <c r="G212" i="1"/>
  <c r="G213" i="1"/>
  <c r="G218" i="1"/>
  <c r="G179" i="1"/>
  <c r="G180" i="1" l="1"/>
  <c r="G182" i="1" s="1"/>
  <c r="G219" i="1"/>
  <c r="G220" i="1" s="1"/>
  <c r="G221" i="1" l="1"/>
  <c r="G222" i="1" s="1"/>
  <c r="G181" i="1"/>
  <c r="G183" i="1" s="1"/>
  <c r="G223" i="1" l="1"/>
</calcChain>
</file>

<file path=xl/sharedStrings.xml><?xml version="1.0" encoding="utf-8"?>
<sst xmlns="http://schemas.openxmlformats.org/spreadsheetml/2006/main" count="621" uniqueCount="169">
  <si>
    <t>наименование</t>
  </si>
  <si>
    <t>цена, шт</t>
  </si>
  <si>
    <r>
      <t xml:space="preserve">Балясина металлическая круглая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20Х1,5</t>
    </r>
  </si>
  <si>
    <t>нерж. полированн.</t>
  </si>
  <si>
    <t>нерж. шлифованн.</t>
  </si>
  <si>
    <r>
      <t xml:space="preserve">Балясина металлическая круглая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25Х1,5</t>
    </r>
  </si>
  <si>
    <r>
      <t xml:space="preserve">Балясина металлическая круглая </t>
    </r>
    <r>
      <rPr>
        <sz val="9"/>
        <rFont val="Symbol"/>
        <family val="1"/>
        <charset val="2"/>
      </rPr>
      <t>Æ</t>
    </r>
    <r>
      <rPr>
        <sz val="9"/>
        <rFont val="Arial"/>
        <family val="2"/>
        <charset val="204"/>
      </rPr>
      <t xml:space="preserve"> 30Х1,5</t>
    </r>
  </si>
  <si>
    <r>
      <t xml:space="preserve">Балясина металлическая круглая </t>
    </r>
    <r>
      <rPr>
        <sz val="10"/>
        <rFont val="Arial"/>
        <family val="2"/>
        <charset val="204"/>
      </rPr>
      <t xml:space="preserve">ø </t>
    </r>
    <r>
      <rPr>
        <sz val="9"/>
        <rFont val="Arial"/>
        <family val="2"/>
        <charset val="204"/>
      </rPr>
      <t>30Х1,5</t>
    </r>
  </si>
  <si>
    <t>латунь+ лак</t>
  </si>
  <si>
    <r>
      <t xml:space="preserve">Балясина металлическая круглая </t>
    </r>
    <r>
      <rPr>
        <sz val="9"/>
        <rFont val="Symbol"/>
        <family val="1"/>
        <charset val="2"/>
      </rPr>
      <t>Æ</t>
    </r>
    <r>
      <rPr>
        <sz val="9"/>
        <rFont val="Arial"/>
        <family val="2"/>
        <charset val="204"/>
      </rPr>
      <t xml:space="preserve"> 38Х1,5 </t>
    </r>
  </si>
  <si>
    <r>
      <t xml:space="preserve">Балясина металлическая круглая </t>
    </r>
    <r>
      <rPr>
        <sz val="9"/>
        <rFont val="Symbol"/>
        <family val="1"/>
        <charset val="2"/>
      </rPr>
      <t>Æ</t>
    </r>
    <r>
      <rPr>
        <sz val="9"/>
        <rFont val="Arial"/>
        <family val="2"/>
        <charset val="204"/>
      </rPr>
      <t xml:space="preserve"> 51Х1,5</t>
    </r>
  </si>
  <si>
    <t>Балясина деревянная (бутылочка ø 25) +металл</t>
  </si>
  <si>
    <t>Балясина деревянная (конус ø 20) +металл</t>
  </si>
  <si>
    <r>
      <t xml:space="preserve">Шарнир цилиндрический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25</t>
    </r>
  </si>
  <si>
    <t>латунь</t>
  </si>
  <si>
    <r>
      <t xml:space="preserve">Шарнир цилиндрический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 xml:space="preserve">25 </t>
    </r>
  </si>
  <si>
    <r>
      <t xml:space="preserve">Шарнир шаровый,цилиндрический  </t>
    </r>
    <r>
      <rPr>
        <sz val="9"/>
        <rFont val="Symbol"/>
        <family val="1"/>
        <charset val="2"/>
      </rPr>
      <t>Æ 30</t>
    </r>
  </si>
  <si>
    <r>
      <t xml:space="preserve">Шарнир шаровый,цилиндрический </t>
    </r>
    <r>
      <rPr>
        <sz val="9"/>
        <rFont val="Symbol"/>
        <family val="1"/>
        <charset val="2"/>
      </rPr>
      <t>Æ 30</t>
    </r>
  </si>
  <si>
    <r>
      <t xml:space="preserve">Шарнир шаровый,цилиндрический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30</t>
    </r>
  </si>
  <si>
    <r>
      <t xml:space="preserve">Пятка хай-тэк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20 (Шайба)</t>
    </r>
  </si>
  <si>
    <r>
      <t xml:space="preserve">Пятка хай-тэк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25 (Ш</t>
    </r>
    <r>
      <rPr>
        <i/>
        <sz val="9"/>
        <rFont val="Arial"/>
        <family val="2"/>
        <charset val="204"/>
      </rPr>
      <t>айба)</t>
    </r>
  </si>
  <si>
    <r>
      <t xml:space="preserve">Пятка хай-тэк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30 ( Шайба)</t>
    </r>
  </si>
  <si>
    <r>
      <t xml:space="preserve">Пятка хай-тэк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38 (Шайба)</t>
    </r>
  </si>
  <si>
    <r>
      <t xml:space="preserve">Пятка хай-тэк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51 ( Шайба)</t>
    </r>
  </si>
  <si>
    <t xml:space="preserve">Леер прямой Ø 16 </t>
  </si>
  <si>
    <t>хром</t>
  </si>
  <si>
    <t>нерж. шлиф</t>
  </si>
  <si>
    <t>Леер винтовой Ø 16</t>
  </si>
  <si>
    <t xml:space="preserve">Поручень прямой Ø 51 </t>
  </si>
  <si>
    <t xml:space="preserve">Поручень винтовой Ø 51 </t>
  </si>
  <si>
    <t xml:space="preserve">Шарнир шаровый поворот Ø 60 </t>
  </si>
  <si>
    <t xml:space="preserve">Шарнир шаровый поворот Ø 80 </t>
  </si>
  <si>
    <t xml:space="preserve">Кронштейн поручня стеновой </t>
  </si>
  <si>
    <t>Элемент начальный для поручня Ø 51</t>
  </si>
  <si>
    <t>Грибок Ø 35</t>
  </si>
  <si>
    <t>Кронштейн под ступень</t>
  </si>
  <si>
    <t xml:space="preserve">Колпачок Ø 51 </t>
  </si>
  <si>
    <t>Стеклодержатель  профильный</t>
  </si>
  <si>
    <t>Боковое крепление балясины</t>
  </si>
  <si>
    <t>Больц Ø 51,30</t>
  </si>
  <si>
    <t xml:space="preserve">Больц Ø 51,30 </t>
  </si>
  <si>
    <t xml:space="preserve">Ступень прямая с односторонней обработкой  40мм </t>
  </si>
  <si>
    <t xml:space="preserve">Ступень прямая с двухсторонней обработкой  40мм </t>
  </si>
  <si>
    <t xml:space="preserve">Ступень забежная с односторонней обработкой  40мм </t>
  </si>
  <si>
    <t>м2</t>
  </si>
  <si>
    <t xml:space="preserve">Кольцо декоративное </t>
  </si>
  <si>
    <t>Косоур  (1 секция) 80Х40</t>
  </si>
  <si>
    <t>Косоур (1 секция) 100х50.</t>
  </si>
  <si>
    <t>Пятка косоура</t>
  </si>
  <si>
    <t>Крепление и метизы</t>
  </si>
  <si>
    <t>г.Ростов-на-Дону</t>
  </si>
  <si>
    <t>цвет</t>
  </si>
  <si>
    <t>кол-во/ размер</t>
  </si>
  <si>
    <t>ед, изм</t>
  </si>
  <si>
    <t>Сумма, руб.</t>
  </si>
  <si>
    <t>Материал</t>
  </si>
  <si>
    <t>шт.</t>
  </si>
  <si>
    <t>м.кв.</t>
  </si>
  <si>
    <t>секция</t>
  </si>
  <si>
    <t>комплект</t>
  </si>
  <si>
    <t>Материалы</t>
  </si>
  <si>
    <t>Услуги монтажа 25%</t>
  </si>
  <si>
    <t>Итого металл</t>
  </si>
  <si>
    <t>ВСЕГО</t>
  </si>
  <si>
    <t>Итого дерево</t>
  </si>
  <si>
    <t>Ступень "сложного" цвета (плюс)</t>
  </si>
  <si>
    <t xml:space="preserve">Ступень забежная с двусторонней обработкой  40мм </t>
  </si>
  <si>
    <t>Услуги монтажа 45%</t>
  </si>
  <si>
    <t xml:space="preserve">Балясина деревянная 50x50 </t>
  </si>
  <si>
    <r>
      <t xml:space="preserve">Балясина деревянная </t>
    </r>
    <r>
      <rPr>
        <sz val="9"/>
        <rFont val="Calibri"/>
        <family val="2"/>
        <charset val="204"/>
      </rPr>
      <t>ø 30 (прямая)+металл</t>
    </r>
  </si>
  <si>
    <t>Констр. разраб. 5%</t>
  </si>
  <si>
    <t>Констр. разраб 5%</t>
  </si>
  <si>
    <t xml:space="preserve">Наименование: </t>
  </si>
  <si>
    <t xml:space="preserve">Дата: </t>
  </si>
  <si>
    <t xml:space="preserve">Тел.: </t>
  </si>
  <si>
    <t xml:space="preserve">Заказчик: </t>
  </si>
  <si>
    <t xml:space="preserve">Объект: </t>
  </si>
  <si>
    <t>Рамка под площадку 80х40</t>
  </si>
  <si>
    <t>Плинтус 1м.погон.(площадка)</t>
  </si>
  <si>
    <t>Плинтус 1м.погон. (площадка)</t>
  </si>
  <si>
    <r>
      <t xml:space="preserve">Шарнир  "лодочка на ножке" </t>
    </r>
    <r>
      <rPr>
        <sz val="9"/>
        <rFont val="Symbol"/>
        <family val="1"/>
        <charset val="2"/>
      </rPr>
      <t>Æ 38</t>
    </r>
  </si>
  <si>
    <t>Балясина металлическая круглая Ф 30Х1,5</t>
  </si>
  <si>
    <t>Балясина металлическая круглая Ф 38Х1,5</t>
  </si>
  <si>
    <t>Балясина металлическая круглая Ф 50Х2</t>
  </si>
  <si>
    <r>
      <t xml:space="preserve">Шарнир цилиндрический </t>
    </r>
    <r>
      <rPr>
        <sz val="9"/>
        <rFont val="Symbol"/>
        <family val="1"/>
        <charset val="2"/>
      </rPr>
      <t xml:space="preserve">Æ 20 </t>
    </r>
  </si>
  <si>
    <r>
      <t xml:space="preserve">Шарнир цилиндрический </t>
    </r>
    <r>
      <rPr>
        <sz val="9"/>
        <rFont val="Symbol"/>
        <family val="1"/>
        <charset val="2"/>
      </rPr>
      <t>Æ 20</t>
    </r>
  </si>
  <si>
    <r>
      <t xml:space="preserve">Шарнир цилиндрический </t>
    </r>
    <r>
      <rPr>
        <sz val="9"/>
        <rFont val="Symbol"/>
        <family val="1"/>
        <charset val="2"/>
      </rPr>
      <t>Æ 20</t>
    </r>
    <r>
      <rPr>
        <sz val="9"/>
        <rFont val="Arial"/>
        <family val="2"/>
        <charset val="204"/>
      </rPr>
      <t xml:space="preserve"> </t>
    </r>
  </si>
  <si>
    <t>Пятка скользящая Ф 38</t>
  </si>
  <si>
    <t>Пятка скользящая Ф 51</t>
  </si>
  <si>
    <r>
      <t xml:space="preserve">Пятка леера гладкая </t>
    </r>
    <r>
      <rPr>
        <sz val="9"/>
        <rFont val="Symbol"/>
        <family val="1"/>
        <charset val="2"/>
      </rPr>
      <t xml:space="preserve">Æ </t>
    </r>
    <r>
      <rPr>
        <sz val="9"/>
        <rFont val="Arial"/>
        <family val="2"/>
        <charset val="204"/>
      </rPr>
      <t>12</t>
    </r>
  </si>
  <si>
    <r>
      <t xml:space="preserve">Пятка леера гладкая </t>
    </r>
    <r>
      <rPr>
        <sz val="9"/>
        <rFont val="Symbol"/>
        <family val="1"/>
        <charset val="2"/>
      </rPr>
      <t>Æ 16</t>
    </r>
  </si>
  <si>
    <t>Опора леера трубчатая Ø 12,16</t>
  </si>
  <si>
    <t>Опора леера "шарик" Ø 12,16</t>
  </si>
  <si>
    <t>Опора леера"шарик" Ø 12,16</t>
  </si>
  <si>
    <r>
      <t xml:space="preserve">Опора леера цилиндр </t>
    </r>
    <r>
      <rPr>
        <sz val="9"/>
        <rFont val="Symbol"/>
        <family val="1"/>
        <charset val="2"/>
      </rPr>
      <t>Æ 12,</t>
    </r>
    <r>
      <rPr>
        <sz val="9"/>
        <rFont val="Arial"/>
        <family val="2"/>
        <charset val="204"/>
      </rPr>
      <t>16</t>
    </r>
  </si>
  <si>
    <t>Шарнир леера Ф 12,16</t>
  </si>
  <si>
    <t>Изгиб леера Ø 12,16</t>
  </si>
  <si>
    <t xml:space="preserve">Леер прямой Ø 12 </t>
  </si>
  <si>
    <t>Леер винтовой Ø 12</t>
  </si>
  <si>
    <t xml:space="preserve">Леер винтовой Ø 12 </t>
  </si>
  <si>
    <t>Сварной угол Ø 51</t>
  </si>
  <si>
    <t>Отвод Ф 51</t>
  </si>
  <si>
    <t xml:space="preserve">хром </t>
  </si>
  <si>
    <t>Колпачок Ø 12,16</t>
  </si>
  <si>
    <t>Колпачок Ø 30,38</t>
  </si>
  <si>
    <t>Стекло тонированное триплекс 8мм</t>
  </si>
  <si>
    <t xml:space="preserve">Балясина комбинированная Ф38 </t>
  </si>
  <si>
    <t>Бук+сталь полимер</t>
  </si>
  <si>
    <t>Бук+сталь нерж.</t>
  </si>
  <si>
    <t>сталь+полимер</t>
  </si>
  <si>
    <t>м/п</t>
  </si>
  <si>
    <t>сталь + полимер</t>
  </si>
  <si>
    <t xml:space="preserve">сталь + полимер </t>
  </si>
  <si>
    <t>сталь+ полимер.</t>
  </si>
  <si>
    <t>сталь + полимер.</t>
  </si>
  <si>
    <t>латунь+лак</t>
  </si>
  <si>
    <t>сталь. + полимер</t>
  </si>
  <si>
    <t>сталь. + полимер.</t>
  </si>
  <si>
    <t xml:space="preserve">сталь+полимер. </t>
  </si>
  <si>
    <t>нерж. Шлиф.</t>
  </si>
  <si>
    <t>нерж.+ полимер.</t>
  </si>
  <si>
    <t>Поручень прямой Ø 50  (дерево)</t>
  </si>
  <si>
    <t>Бук</t>
  </si>
  <si>
    <t>Ясень</t>
  </si>
  <si>
    <t>Поручень прямой 70х60  (дерево)</t>
  </si>
  <si>
    <t>Начальный столб деревянный 80x80</t>
  </si>
  <si>
    <t>Площадка наборная: фанера 20 мм+доска 20 мм</t>
  </si>
  <si>
    <t>Подступенник 20 мм</t>
  </si>
  <si>
    <t>Уголок  деревянный</t>
  </si>
  <si>
    <t>Плинтус на ступень"Сапожок"</t>
  </si>
  <si>
    <t>Плинтус на ступень "Сапожок"</t>
  </si>
  <si>
    <t>Доска баллюстрадная</t>
  </si>
  <si>
    <t>Балясины комбинированные</t>
  </si>
  <si>
    <t>Шарниры</t>
  </si>
  <si>
    <t>Пятки</t>
  </si>
  <si>
    <t>Леера и элементы крепления лееров</t>
  </si>
  <si>
    <t>Декоративные заполнения из лееров</t>
  </si>
  <si>
    <t>Поручни и элементы крепления поручней</t>
  </si>
  <si>
    <t>Элементы для больцевых лестниц</t>
  </si>
  <si>
    <t>Балясины металлические и элементы крепления балясин</t>
  </si>
  <si>
    <t>Колпачки</t>
  </si>
  <si>
    <t>Стекло и элементы крепления стекла</t>
  </si>
  <si>
    <t>Изделия из древесины</t>
  </si>
  <si>
    <t>Заполнение "Лоза" Ø 12 без опор леера на декоративных гайках. Цена за 1 м/п фрагмента.</t>
  </si>
  <si>
    <t>Заполнение "Волна" без опор леера Ф12. Опоры леера заказываются отдельно. Цена за 1 нить "Волны" по м/п.</t>
  </si>
  <si>
    <t>Заполнение "Волна" без опор леера Ф16. Опоры леера заказываются отдельно. Цена за 1 нить "Волны" по м/п.</t>
  </si>
  <si>
    <t>Покупатель:</t>
  </si>
  <si>
    <t>Поручень прямой 80х40 овал (дерево)</t>
  </si>
  <si>
    <t>Начальный столб деревянный Ф 80</t>
  </si>
  <si>
    <t>Опора леера"шарик" на ножке Ø 16 (Для деревянных балясин Ф 30)</t>
  </si>
  <si>
    <t>Усиление для начальной стойки Ф51  (Комплект стойка,  трубки, колпачок)</t>
  </si>
  <si>
    <t>Усиление для начальной стойки Ф50  (Комплект стойка,  трубки, колпачок)</t>
  </si>
  <si>
    <t>Поручень прямой Ø 50</t>
  </si>
  <si>
    <t>латунь+хром</t>
  </si>
  <si>
    <t>Спецификация №     к Договору №       от</t>
  </si>
  <si>
    <t>алюм+полимер</t>
  </si>
  <si>
    <t>сталь + хром (для помещения)</t>
  </si>
  <si>
    <t>латунь+хром(для улицы)</t>
  </si>
  <si>
    <t>___________________/______________/</t>
  </si>
  <si>
    <t>Вписать название организации и ФИО руководителя</t>
  </si>
  <si>
    <t>От Продавца:</t>
  </si>
  <si>
    <t>_______________/____________/</t>
  </si>
  <si>
    <t>Менеджер:</t>
  </si>
  <si>
    <t>Вписать свои ФИО</t>
  </si>
  <si>
    <t>или ФИО покупателя(частное лицо)</t>
  </si>
  <si>
    <t>Стекло прозрачное триплекс 8мм</t>
  </si>
  <si>
    <t>Опора леера "гайка колпачковая М5"</t>
  </si>
  <si>
    <t>Лист декоративный</t>
  </si>
  <si>
    <t>нерж.полированн.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</si>
</sst>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Symbol"/>
      <family val="1"/>
      <charset val="2"/>
    </font>
    <font>
      <i/>
      <sz val="9"/>
      <name val="Arial"/>
      <family val="2"/>
      <charset val="204"/>
    </font>
    <font>
      <sz val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/>
    <xf numFmtId="0" fontId="20" fillId="0" borderId="10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right" vertical="center" wrapText="1"/>
    </xf>
    <xf numFmtId="0" fontId="20" fillId="0" borderId="10" xfId="1" applyFont="1" applyFill="1" applyBorder="1" applyAlignment="1">
      <alignment horizontal="right" vertical="top" wrapText="1"/>
    </xf>
    <xf numFmtId="0" fontId="20" fillId="0" borderId="10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 wrapText="1"/>
    </xf>
    <xf numFmtId="0" fontId="20" fillId="0" borderId="10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left" vertical="center" wrapText="1"/>
    </xf>
    <xf numFmtId="0" fontId="20" fillId="0" borderId="10" xfId="1" applyNumberFormat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right" vertical="top" wrapText="1"/>
    </xf>
    <xf numFmtId="3" fontId="20" fillId="0" borderId="10" xfId="1" applyNumberFormat="1" applyFont="1" applyFill="1" applyBorder="1" applyAlignment="1">
      <alignment horizontal="center" vertical="center" wrapText="1"/>
    </xf>
    <xf numFmtId="3" fontId="20" fillId="0" borderId="13" xfId="1" applyNumberFormat="1" applyFont="1" applyFill="1" applyBorder="1" applyAlignment="1">
      <alignment horizontal="center" vertical="center" wrapText="1"/>
    </xf>
    <xf numFmtId="0" fontId="0" fillId="0" borderId="0" xfId="0"/>
    <xf numFmtId="0" fontId="20" fillId="0" borderId="22" xfId="1" applyFont="1" applyFill="1" applyBorder="1" applyAlignment="1">
      <alignment horizontal="left" vertical="center" wrapText="1"/>
    </xf>
    <xf numFmtId="0" fontId="0" fillId="0" borderId="0" xfId="0" applyNumberFormat="1"/>
    <xf numFmtId="0" fontId="20" fillId="0" borderId="13" xfId="1" applyNumberFormat="1" applyFont="1" applyFill="1" applyBorder="1" applyAlignment="1">
      <alignment horizontal="center" vertical="center" wrapText="1"/>
    </xf>
    <xf numFmtId="1" fontId="21" fillId="24" borderId="15" xfId="1" applyNumberFormat="1" applyFont="1" applyFill="1" applyBorder="1" applyAlignment="1">
      <alignment horizontal="center" vertical="center" wrapText="1"/>
    </xf>
    <xf numFmtId="0" fontId="1" fillId="24" borderId="11" xfId="1" applyFont="1" applyFill="1" applyBorder="1" applyAlignment="1">
      <alignment horizontal="center" vertical="center"/>
    </xf>
    <xf numFmtId="3" fontId="20" fillId="24" borderId="11" xfId="1" applyNumberFormat="1" applyFont="1" applyFill="1" applyBorder="1" applyAlignment="1">
      <alignment horizontal="center" vertical="center" wrapText="1"/>
    </xf>
    <xf numFmtId="0" fontId="20" fillId="24" borderId="11" xfId="1" applyNumberFormat="1" applyFont="1" applyFill="1" applyBorder="1" applyAlignment="1">
      <alignment horizontal="center" vertical="center" wrapText="1"/>
    </xf>
    <xf numFmtId="1" fontId="21" fillId="24" borderId="11" xfId="1" applyNumberFormat="1" applyFont="1" applyFill="1" applyBorder="1" applyAlignment="1">
      <alignment horizontal="center" vertical="center" wrapText="1"/>
    </xf>
    <xf numFmtId="0" fontId="20" fillId="24" borderId="11" xfId="1" applyFont="1" applyFill="1" applyBorder="1" applyAlignment="1">
      <alignment horizontal="center" vertical="center" wrapText="1"/>
    </xf>
    <xf numFmtId="0" fontId="13" fillId="22" borderId="10" xfId="36" applyBorder="1" applyAlignment="1">
      <alignment horizontal="left" vertical="center" wrapText="1"/>
    </xf>
    <xf numFmtId="0" fontId="13" fillId="22" borderId="0" xfId="36"/>
    <xf numFmtId="0" fontId="13" fillId="22" borderId="11" xfId="36" applyBorder="1" applyAlignment="1">
      <alignment horizontal="center" vertical="center" wrapText="1"/>
    </xf>
    <xf numFmtId="0" fontId="13" fillId="22" borderId="13" xfId="36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/>
    <xf numFmtId="0" fontId="28" fillId="0" borderId="0" xfId="0" applyNumberFormat="1" applyFont="1"/>
    <xf numFmtId="0" fontId="27" fillId="0" borderId="0" xfId="1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NumberFormat="1" applyFont="1" applyAlignment="1">
      <alignment horizontal="left"/>
    </xf>
    <xf numFmtId="2" fontId="20" fillId="0" borderId="10" xfId="1" applyNumberFormat="1" applyFont="1" applyFill="1" applyBorder="1" applyAlignment="1">
      <alignment horizontal="center" vertical="center" wrapText="1"/>
    </xf>
    <xf numFmtId="2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20" fillId="0" borderId="13" xfId="1" applyNumberFormat="1" applyFont="1" applyFill="1" applyBorder="1" applyAlignment="1">
      <alignment horizontal="center" vertical="center" wrapText="1"/>
    </xf>
    <xf numFmtId="2" fontId="20" fillId="0" borderId="12" xfId="1" applyNumberFormat="1" applyFont="1" applyFill="1" applyBorder="1" applyAlignment="1">
      <alignment horizontal="center" vertical="center" wrapText="1"/>
    </xf>
    <xf numFmtId="2" fontId="20" fillId="0" borderId="14" xfId="1" applyNumberFormat="1" applyFont="1" applyFill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20" fillId="24" borderId="24" xfId="1" applyFont="1" applyFill="1" applyBorder="1" applyAlignment="1">
      <alignment horizontal="center" vertical="center" wrapText="1"/>
    </xf>
    <xf numFmtId="0" fontId="20" fillId="24" borderId="11" xfId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" fontId="21" fillId="24" borderId="23" xfId="1" applyNumberFormat="1" applyFont="1" applyFill="1" applyBorder="1" applyAlignment="1">
      <alignment horizontal="center" vertical="center" wrapText="1"/>
    </xf>
    <xf numFmtId="1" fontId="21" fillId="24" borderId="15" xfId="1" applyNumberFormat="1" applyFont="1" applyFill="1" applyBorder="1" applyAlignment="1">
      <alignment horizontal="center" vertical="center" wrapText="1"/>
    </xf>
    <xf numFmtId="0" fontId="1" fillId="24" borderId="24" xfId="1" applyFont="1" applyFill="1" applyBorder="1" applyAlignment="1">
      <alignment horizontal="center" vertical="center"/>
    </xf>
    <xf numFmtId="0" fontId="1" fillId="24" borderId="11" xfId="1" applyFont="1" applyFill="1" applyBorder="1" applyAlignment="1">
      <alignment horizontal="center" vertical="center"/>
    </xf>
    <xf numFmtId="3" fontId="20" fillId="24" borderId="24" xfId="1" applyNumberFormat="1" applyFont="1" applyFill="1" applyBorder="1" applyAlignment="1">
      <alignment horizontal="center" vertical="center" wrapText="1"/>
    </xf>
    <xf numFmtId="3" fontId="20" fillId="24" borderId="11" xfId="1" applyNumberFormat="1" applyFont="1" applyFill="1" applyBorder="1" applyAlignment="1">
      <alignment horizontal="center" vertical="center" wrapText="1"/>
    </xf>
    <xf numFmtId="0" fontId="20" fillId="24" borderId="24" xfId="1" applyNumberFormat="1" applyFont="1" applyFill="1" applyBorder="1" applyAlignment="1">
      <alignment horizontal="center" vertical="center" wrapText="1"/>
    </xf>
    <xf numFmtId="0" fontId="20" fillId="24" borderId="11" xfId="1" applyNumberFormat="1" applyFont="1" applyFill="1" applyBorder="1" applyAlignment="1">
      <alignment horizontal="center" vertical="center" wrapText="1"/>
    </xf>
    <xf numFmtId="1" fontId="21" fillId="24" borderId="24" xfId="1" applyNumberFormat="1" applyFont="1" applyFill="1" applyBorder="1" applyAlignment="1">
      <alignment horizontal="center" vertical="center" wrapText="1"/>
    </xf>
    <xf numFmtId="1" fontId="21" fillId="24" borderId="11" xfId="1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tabSelected="1" zoomScaleNormal="100" workbookViewId="0">
      <pane ySplit="8" topLeftCell="A186" activePane="bottomLeft" state="frozen"/>
      <selection pane="bottomLeft" activeCell="I7" sqref="I7"/>
    </sheetView>
  </sheetViews>
  <sheetFormatPr defaultRowHeight="14.4" x14ac:dyDescent="0.3"/>
  <cols>
    <col min="1" max="1" width="21.88671875" customWidth="1"/>
    <col min="2" max="2" width="15.5546875" customWidth="1"/>
    <col min="3" max="3" width="13.33203125" customWidth="1"/>
    <col min="4" max="4" width="7.5546875" style="18" customWidth="1"/>
    <col min="5" max="5" width="9.109375" style="2" customWidth="1"/>
    <col min="6" max="6" width="12.33203125" customWidth="1"/>
    <col min="7" max="7" width="13.5546875" style="2" customWidth="1"/>
  </cols>
  <sheetData>
    <row r="1" spans="1:10" ht="18" x14ac:dyDescent="0.35">
      <c r="A1" s="71" t="s">
        <v>154</v>
      </c>
      <c r="B1" s="71"/>
      <c r="C1" s="71"/>
      <c r="D1" s="71"/>
      <c r="E1" s="71"/>
      <c r="F1" s="71"/>
      <c r="G1" s="71"/>
      <c r="H1" s="1"/>
      <c r="I1" s="1"/>
      <c r="J1" s="1"/>
    </row>
    <row r="2" spans="1:10" s="16" customFormat="1" ht="13.5" customHeight="1" x14ac:dyDescent="0.3">
      <c r="A2" s="48"/>
      <c r="B2" s="48"/>
      <c r="C2" s="48"/>
      <c r="D2" s="48"/>
      <c r="E2" s="48"/>
      <c r="F2" s="48"/>
      <c r="G2" s="48"/>
    </row>
    <row r="3" spans="1:10" x14ac:dyDescent="0.3">
      <c r="A3" s="72" t="s">
        <v>76</v>
      </c>
      <c r="B3" s="72"/>
      <c r="C3" s="72"/>
      <c r="D3" s="72"/>
      <c r="E3" s="72" t="s">
        <v>50</v>
      </c>
      <c r="F3" s="72"/>
      <c r="G3" s="72"/>
      <c r="H3" s="1"/>
      <c r="I3" s="1"/>
      <c r="J3" s="1"/>
    </row>
    <row r="4" spans="1:10" x14ac:dyDescent="0.3">
      <c r="A4" s="72" t="s">
        <v>72</v>
      </c>
      <c r="B4" s="72"/>
      <c r="C4" s="72"/>
      <c r="D4" s="72"/>
      <c r="E4" s="72"/>
      <c r="F4" s="72"/>
      <c r="G4" s="72"/>
      <c r="H4" s="1"/>
      <c r="I4" s="1"/>
      <c r="J4" s="1"/>
    </row>
    <row r="5" spans="1:10" ht="15" customHeight="1" x14ac:dyDescent="0.3">
      <c r="A5" s="72" t="s">
        <v>75</v>
      </c>
      <c r="B5" s="72"/>
      <c r="C5" s="72" t="s">
        <v>74</v>
      </c>
      <c r="D5" s="72"/>
      <c r="E5" s="72"/>
      <c r="F5" s="72" t="s">
        <v>73</v>
      </c>
      <c r="G5" s="72"/>
    </row>
    <row r="6" spans="1:10" s="16" customFormat="1" ht="15" customHeight="1" thickBot="1" x14ac:dyDescent="0.3">
      <c r="A6" s="49"/>
      <c r="B6" s="49"/>
      <c r="C6" s="49"/>
      <c r="D6" s="49"/>
      <c r="E6" s="49"/>
      <c r="F6" s="49"/>
      <c r="G6" s="49"/>
    </row>
    <row r="7" spans="1:10" ht="15" customHeight="1" x14ac:dyDescent="0.3">
      <c r="A7" s="52" t="s">
        <v>0</v>
      </c>
      <c r="B7" s="52" t="s">
        <v>55</v>
      </c>
      <c r="C7" s="58" t="s">
        <v>51</v>
      </c>
      <c r="D7" s="62" t="s">
        <v>52</v>
      </c>
      <c r="E7" s="60" t="s">
        <v>53</v>
      </c>
      <c r="F7" s="64" t="s">
        <v>1</v>
      </c>
      <c r="G7" s="56" t="s">
        <v>54</v>
      </c>
    </row>
    <row r="8" spans="1:10" x14ac:dyDescent="0.3">
      <c r="A8" s="53"/>
      <c r="B8" s="53"/>
      <c r="C8" s="59"/>
      <c r="D8" s="63"/>
      <c r="E8" s="61"/>
      <c r="F8" s="65"/>
      <c r="G8" s="57"/>
    </row>
    <row r="9" spans="1:10" s="16" customFormat="1" ht="57.6" x14ac:dyDescent="0.3">
      <c r="A9" s="28" t="s">
        <v>139</v>
      </c>
      <c r="B9" s="25"/>
      <c r="C9" s="21"/>
      <c r="D9" s="23"/>
      <c r="E9" s="22"/>
      <c r="F9" s="24"/>
      <c r="G9" s="20"/>
    </row>
    <row r="10" spans="1:10" ht="22.8" x14ac:dyDescent="0.3">
      <c r="A10" s="10" t="s">
        <v>38</v>
      </c>
      <c r="B10" s="7" t="s">
        <v>3</v>
      </c>
      <c r="C10" s="6"/>
      <c r="D10" s="11">
        <v>0</v>
      </c>
      <c r="E10" s="14" t="s">
        <v>59</v>
      </c>
      <c r="F10" s="40">
        <v>679.1400000000001</v>
      </c>
      <c r="G10" s="43">
        <f t="shared" ref="G10:G12" si="0">PRODUCT(F10,D10)</f>
        <v>0</v>
      </c>
    </row>
    <row r="11" spans="1:10" ht="22.8" x14ac:dyDescent="0.3">
      <c r="A11" s="10" t="s">
        <v>38</v>
      </c>
      <c r="B11" s="7" t="s">
        <v>115</v>
      </c>
      <c r="C11" s="6"/>
      <c r="D11" s="11">
        <v>0</v>
      </c>
      <c r="E11" s="14" t="s">
        <v>59</v>
      </c>
      <c r="F11" s="40">
        <v>914.76</v>
      </c>
      <c r="G11" s="43">
        <f t="shared" si="0"/>
        <v>0</v>
      </c>
    </row>
    <row r="12" spans="1:10" ht="22.8" x14ac:dyDescent="0.3">
      <c r="A12" s="10" t="s">
        <v>38</v>
      </c>
      <c r="B12" s="7" t="s">
        <v>118</v>
      </c>
      <c r="C12" s="6"/>
      <c r="D12" s="11">
        <v>0</v>
      </c>
      <c r="E12" s="14" t="s">
        <v>59</v>
      </c>
      <c r="F12" s="40">
        <v>482.78999999999996</v>
      </c>
      <c r="G12" s="43">
        <f t="shared" si="0"/>
        <v>0</v>
      </c>
    </row>
    <row r="13" spans="1:10" ht="23.4" x14ac:dyDescent="0.3">
      <c r="A13" s="3" t="s">
        <v>2</v>
      </c>
      <c r="B13" s="10" t="s">
        <v>3</v>
      </c>
      <c r="C13" s="5"/>
      <c r="D13" s="11">
        <v>0</v>
      </c>
      <c r="E13" s="14" t="s">
        <v>56</v>
      </c>
      <c r="F13" s="40">
        <v>665.28</v>
      </c>
      <c r="G13" s="43">
        <f>PRODUCT(F13,D13)</f>
        <v>0</v>
      </c>
    </row>
    <row r="14" spans="1:10" ht="23.4" x14ac:dyDescent="0.3">
      <c r="A14" s="3" t="s">
        <v>2</v>
      </c>
      <c r="B14" s="4" t="s">
        <v>111</v>
      </c>
      <c r="C14" s="5"/>
      <c r="D14" s="11">
        <v>0</v>
      </c>
      <c r="E14" s="14" t="s">
        <v>56</v>
      </c>
      <c r="F14" s="40">
        <v>343.03500000000003</v>
      </c>
      <c r="G14" s="43">
        <f t="shared" ref="G14:G62" si="1">PRODUCT(F14,D14)</f>
        <v>0</v>
      </c>
    </row>
    <row r="15" spans="1:10" ht="23.4" x14ac:dyDescent="0.3">
      <c r="A15" s="3" t="s">
        <v>2</v>
      </c>
      <c r="B15" s="4" t="s">
        <v>4</v>
      </c>
      <c r="C15" s="5"/>
      <c r="D15" s="11">
        <v>0</v>
      </c>
      <c r="E15" s="14" t="s">
        <v>56</v>
      </c>
      <c r="F15" s="40">
        <v>693</v>
      </c>
      <c r="G15" s="43">
        <f t="shared" si="1"/>
        <v>0</v>
      </c>
    </row>
    <row r="16" spans="1:10" ht="23.4" x14ac:dyDescent="0.3">
      <c r="A16" s="3" t="s">
        <v>5</v>
      </c>
      <c r="B16" s="4" t="s">
        <v>3</v>
      </c>
      <c r="C16" s="5"/>
      <c r="D16" s="11">
        <v>0</v>
      </c>
      <c r="E16" s="14" t="s">
        <v>56</v>
      </c>
      <c r="F16" s="40">
        <v>762.3</v>
      </c>
      <c r="G16" s="43">
        <f t="shared" si="1"/>
        <v>0</v>
      </c>
    </row>
    <row r="17" spans="1:7" ht="23.4" x14ac:dyDescent="0.3">
      <c r="A17" s="3" t="s">
        <v>5</v>
      </c>
      <c r="B17" s="4" t="s">
        <v>111</v>
      </c>
      <c r="C17" s="5"/>
      <c r="D17" s="11">
        <v>0</v>
      </c>
      <c r="E17" s="14" t="s">
        <v>56</v>
      </c>
      <c r="F17" s="40">
        <v>419.26499999999999</v>
      </c>
      <c r="G17" s="43">
        <f t="shared" si="1"/>
        <v>0</v>
      </c>
    </row>
    <row r="18" spans="1:7" ht="23.4" x14ac:dyDescent="0.3">
      <c r="A18" s="3" t="s">
        <v>5</v>
      </c>
      <c r="B18" s="4" t="s">
        <v>4</v>
      </c>
      <c r="C18" s="5"/>
      <c r="D18" s="11">
        <v>0</v>
      </c>
      <c r="E18" s="14" t="s">
        <v>56</v>
      </c>
      <c r="F18" s="40">
        <v>803.88</v>
      </c>
      <c r="G18" s="43">
        <f t="shared" si="1"/>
        <v>0</v>
      </c>
    </row>
    <row r="19" spans="1:7" ht="22.8" x14ac:dyDescent="0.3">
      <c r="A19" s="10" t="s">
        <v>81</v>
      </c>
      <c r="B19" s="10" t="s">
        <v>3</v>
      </c>
      <c r="C19" s="5"/>
      <c r="D19" s="11">
        <v>0</v>
      </c>
      <c r="E19" s="14" t="s">
        <v>56</v>
      </c>
      <c r="F19" s="40">
        <v>803.88</v>
      </c>
      <c r="G19" s="43">
        <f t="shared" si="1"/>
        <v>0</v>
      </c>
    </row>
    <row r="20" spans="1:7" ht="23.4" x14ac:dyDescent="0.3">
      <c r="A20" s="10" t="s">
        <v>6</v>
      </c>
      <c r="B20" s="4" t="s">
        <v>111</v>
      </c>
      <c r="C20" s="5"/>
      <c r="D20" s="11">
        <v>0</v>
      </c>
      <c r="E20" s="14" t="s">
        <v>56</v>
      </c>
      <c r="F20" s="40">
        <v>444.67500000000001</v>
      </c>
      <c r="G20" s="43">
        <f t="shared" si="1"/>
        <v>0</v>
      </c>
    </row>
    <row r="21" spans="1:7" ht="24.6" x14ac:dyDescent="0.3">
      <c r="A21" s="4" t="s">
        <v>7</v>
      </c>
      <c r="B21" s="4" t="s">
        <v>8</v>
      </c>
      <c r="C21" s="5"/>
      <c r="D21" s="11">
        <v>0</v>
      </c>
      <c r="E21" s="14" t="s">
        <v>56</v>
      </c>
      <c r="F21" s="40">
        <v>1816.8150000000001</v>
      </c>
      <c r="G21" s="43">
        <f t="shared" si="1"/>
        <v>0</v>
      </c>
    </row>
    <row r="22" spans="1:7" ht="23.4" x14ac:dyDescent="0.3">
      <c r="A22" s="4" t="s">
        <v>6</v>
      </c>
      <c r="B22" s="4" t="s">
        <v>4</v>
      </c>
      <c r="C22" s="5"/>
      <c r="D22" s="11">
        <v>0</v>
      </c>
      <c r="E22" s="14" t="s">
        <v>56</v>
      </c>
      <c r="F22" s="40">
        <v>873.18</v>
      </c>
      <c r="G22" s="43">
        <f t="shared" si="1"/>
        <v>0</v>
      </c>
    </row>
    <row r="23" spans="1:7" ht="22.8" x14ac:dyDescent="0.3">
      <c r="A23" s="10" t="s">
        <v>82</v>
      </c>
      <c r="B23" s="4" t="s">
        <v>3</v>
      </c>
      <c r="C23" s="5"/>
      <c r="D23" s="11">
        <v>0</v>
      </c>
      <c r="E23" s="14" t="s">
        <v>56</v>
      </c>
      <c r="F23" s="40">
        <v>831.6</v>
      </c>
      <c r="G23" s="43">
        <f t="shared" si="1"/>
        <v>0</v>
      </c>
    </row>
    <row r="24" spans="1:7" ht="23.4" x14ac:dyDescent="0.3">
      <c r="A24" s="4" t="s">
        <v>9</v>
      </c>
      <c r="B24" s="4" t="s">
        <v>111</v>
      </c>
      <c r="C24" s="5"/>
      <c r="D24" s="11">
        <v>0</v>
      </c>
      <c r="E24" s="14" t="s">
        <v>56</v>
      </c>
      <c r="F24" s="40">
        <v>482.78999999999996</v>
      </c>
      <c r="G24" s="43">
        <f t="shared" si="1"/>
        <v>0</v>
      </c>
    </row>
    <row r="25" spans="1:7" ht="23.4" x14ac:dyDescent="0.3">
      <c r="A25" s="4" t="s">
        <v>9</v>
      </c>
      <c r="B25" s="4" t="s">
        <v>4</v>
      </c>
      <c r="C25" s="5"/>
      <c r="D25" s="11">
        <v>0</v>
      </c>
      <c r="E25" s="14" t="s">
        <v>56</v>
      </c>
      <c r="F25" s="40">
        <v>900.9</v>
      </c>
      <c r="G25" s="43">
        <f t="shared" si="1"/>
        <v>0</v>
      </c>
    </row>
    <row r="26" spans="1:7" s="16" customFormat="1" ht="23.4" x14ac:dyDescent="0.3">
      <c r="A26" s="10" t="s">
        <v>10</v>
      </c>
      <c r="B26" s="10" t="s">
        <v>111</v>
      </c>
      <c r="C26" s="6"/>
      <c r="D26" s="11">
        <v>0</v>
      </c>
      <c r="E26" s="14" t="s">
        <v>56</v>
      </c>
      <c r="F26" s="40">
        <v>978.28500000000008</v>
      </c>
      <c r="G26" s="43">
        <f t="shared" si="1"/>
        <v>0</v>
      </c>
    </row>
    <row r="27" spans="1:7" s="16" customFormat="1" ht="23.4" x14ac:dyDescent="0.3">
      <c r="A27" s="10" t="s">
        <v>10</v>
      </c>
      <c r="B27" s="10" t="s">
        <v>3</v>
      </c>
      <c r="C27" s="6"/>
      <c r="D27" s="11">
        <v>0</v>
      </c>
      <c r="E27" s="14" t="s">
        <v>56</v>
      </c>
      <c r="F27" s="40">
        <v>1344.4199999999998</v>
      </c>
      <c r="G27" s="43">
        <f t="shared" ref="G27:G46" si="2">PRODUCT(F27,D27)</f>
        <v>0</v>
      </c>
    </row>
    <row r="28" spans="1:7" s="16" customFormat="1" ht="23.4" x14ac:dyDescent="0.3">
      <c r="A28" s="10" t="s">
        <v>10</v>
      </c>
      <c r="B28" s="10" t="s">
        <v>4</v>
      </c>
      <c r="C28" s="6"/>
      <c r="D28" s="11">
        <v>0</v>
      </c>
      <c r="E28" s="14" t="s">
        <v>56</v>
      </c>
      <c r="F28" s="40">
        <v>1427.5800000000002</v>
      </c>
      <c r="G28" s="43">
        <f t="shared" si="2"/>
        <v>0</v>
      </c>
    </row>
    <row r="29" spans="1:7" ht="22.8" x14ac:dyDescent="0.3">
      <c r="A29" s="10" t="s">
        <v>83</v>
      </c>
      <c r="B29" s="10" t="s">
        <v>8</v>
      </c>
      <c r="C29" s="6"/>
      <c r="D29" s="11">
        <v>0</v>
      </c>
      <c r="E29" s="14" t="s">
        <v>56</v>
      </c>
      <c r="F29" s="40">
        <v>3493.875</v>
      </c>
      <c r="G29" s="43">
        <f t="shared" si="2"/>
        <v>0</v>
      </c>
    </row>
    <row r="30" spans="1:7" ht="34.200000000000003" x14ac:dyDescent="0.3">
      <c r="A30" s="10" t="s">
        <v>150</v>
      </c>
      <c r="B30" s="10" t="s">
        <v>111</v>
      </c>
      <c r="C30" s="6"/>
      <c r="D30" s="11">
        <v>0</v>
      </c>
      <c r="E30" s="14" t="s">
        <v>56</v>
      </c>
      <c r="F30" s="40">
        <v>1200.6224999999999</v>
      </c>
      <c r="G30" s="43">
        <f t="shared" si="2"/>
        <v>0</v>
      </c>
    </row>
    <row r="31" spans="1:7" s="16" customFormat="1" ht="34.200000000000003" x14ac:dyDescent="0.3">
      <c r="A31" s="10" t="s">
        <v>150</v>
      </c>
      <c r="B31" s="10" t="s">
        <v>3</v>
      </c>
      <c r="C31" s="6"/>
      <c r="D31" s="11">
        <v>0</v>
      </c>
      <c r="E31" s="14" t="s">
        <v>56</v>
      </c>
      <c r="F31" s="40">
        <v>1794.87</v>
      </c>
      <c r="G31" s="43">
        <f t="shared" ref="G31" si="3">PRODUCT(F31,D31)</f>
        <v>0</v>
      </c>
    </row>
    <row r="32" spans="1:7" ht="34.200000000000003" x14ac:dyDescent="0.3">
      <c r="A32" s="10" t="s">
        <v>151</v>
      </c>
      <c r="B32" s="10" t="s">
        <v>115</v>
      </c>
      <c r="C32" s="6"/>
      <c r="D32" s="11">
        <v>0</v>
      </c>
      <c r="E32" s="14" t="s">
        <v>56</v>
      </c>
      <c r="F32" s="40">
        <v>3150.84</v>
      </c>
      <c r="G32" s="43">
        <f t="shared" ref="G32" si="4">PRODUCT(F32,D32)</f>
        <v>0</v>
      </c>
    </row>
    <row r="33" spans="1:7" ht="28.8" x14ac:dyDescent="0.3">
      <c r="A33" s="26" t="s">
        <v>132</v>
      </c>
      <c r="B33" s="10"/>
      <c r="C33" s="6"/>
      <c r="D33" s="11"/>
      <c r="E33" s="14"/>
      <c r="F33" s="40"/>
      <c r="G33" s="43"/>
    </row>
    <row r="34" spans="1:7" ht="22.8" x14ac:dyDescent="0.3">
      <c r="A34" s="10" t="s">
        <v>106</v>
      </c>
      <c r="B34" s="10" t="s">
        <v>107</v>
      </c>
      <c r="C34" s="6"/>
      <c r="D34" s="11">
        <v>0</v>
      </c>
      <c r="E34" s="14" t="s">
        <v>56</v>
      </c>
      <c r="F34" s="40">
        <v>1397.55</v>
      </c>
      <c r="G34" s="43">
        <f>PRODUCT(D34:F34)</f>
        <v>0</v>
      </c>
    </row>
    <row r="35" spans="1:7" ht="22.8" x14ac:dyDescent="0.3">
      <c r="A35" s="10" t="s">
        <v>106</v>
      </c>
      <c r="B35" s="10" t="s">
        <v>108</v>
      </c>
      <c r="C35" s="6"/>
      <c r="D35" s="11">
        <v>0</v>
      </c>
      <c r="E35" s="14" t="s">
        <v>56</v>
      </c>
      <c r="F35" s="40">
        <v>1651.65</v>
      </c>
      <c r="G35" s="43">
        <f>PRODUCT(D35:F35)</f>
        <v>0</v>
      </c>
    </row>
    <row r="36" spans="1:7" s="16" customFormat="1" ht="24.6" x14ac:dyDescent="0.3">
      <c r="A36" s="8" t="s">
        <v>69</v>
      </c>
      <c r="B36" s="7" t="s">
        <v>107</v>
      </c>
      <c r="C36" s="6"/>
      <c r="D36" s="11">
        <v>0</v>
      </c>
      <c r="E36" s="14" t="s">
        <v>56</v>
      </c>
      <c r="F36" s="40">
        <v>889.35</v>
      </c>
      <c r="G36" s="43">
        <f t="shared" si="2"/>
        <v>0</v>
      </c>
    </row>
    <row r="37" spans="1:7" ht="24.6" x14ac:dyDescent="0.3">
      <c r="A37" s="8" t="s">
        <v>69</v>
      </c>
      <c r="B37" s="7" t="s">
        <v>108</v>
      </c>
      <c r="C37" s="6"/>
      <c r="D37" s="11">
        <v>0</v>
      </c>
      <c r="E37" s="14" t="s">
        <v>56</v>
      </c>
      <c r="F37" s="40">
        <v>952.875</v>
      </c>
      <c r="G37" s="43">
        <f t="shared" ref="G37" si="5">PRODUCT(F37,D37)</f>
        <v>0</v>
      </c>
    </row>
    <row r="38" spans="1:7" s="16" customFormat="1" ht="22.8" x14ac:dyDescent="0.3">
      <c r="A38" s="10" t="s">
        <v>11</v>
      </c>
      <c r="B38" s="10" t="s">
        <v>107</v>
      </c>
      <c r="C38" s="6"/>
      <c r="D38" s="11">
        <v>0</v>
      </c>
      <c r="E38" s="14" t="s">
        <v>56</v>
      </c>
      <c r="F38" s="40">
        <v>1079.925</v>
      </c>
      <c r="G38" s="43">
        <f t="shared" si="2"/>
        <v>0</v>
      </c>
    </row>
    <row r="39" spans="1:7" ht="22.8" x14ac:dyDescent="0.3">
      <c r="A39" s="10" t="s">
        <v>11</v>
      </c>
      <c r="B39" s="10" t="s">
        <v>108</v>
      </c>
      <c r="C39" s="6"/>
      <c r="D39" s="11">
        <v>0</v>
      </c>
      <c r="E39" s="14" t="s">
        <v>56</v>
      </c>
      <c r="F39" s="40">
        <v>1143.45</v>
      </c>
      <c r="G39" s="43">
        <f t="shared" ref="G39" si="6">PRODUCT(F39,D39)</f>
        <v>0</v>
      </c>
    </row>
    <row r="40" spans="1:7" ht="22.8" x14ac:dyDescent="0.3">
      <c r="A40" s="10" t="s">
        <v>12</v>
      </c>
      <c r="B40" s="7" t="s">
        <v>107</v>
      </c>
      <c r="C40" s="6"/>
      <c r="D40" s="11">
        <v>0</v>
      </c>
      <c r="E40" s="14" t="s">
        <v>56</v>
      </c>
      <c r="F40" s="40">
        <v>1524.6</v>
      </c>
      <c r="G40" s="43">
        <f t="shared" si="2"/>
        <v>0</v>
      </c>
    </row>
    <row r="41" spans="1:7" ht="22.8" x14ac:dyDescent="0.3">
      <c r="A41" s="10" t="s">
        <v>12</v>
      </c>
      <c r="B41" s="7" t="s">
        <v>108</v>
      </c>
      <c r="C41" s="6"/>
      <c r="D41" s="11">
        <v>0</v>
      </c>
      <c r="E41" s="14" t="s">
        <v>56</v>
      </c>
      <c r="F41" s="40">
        <v>1778.7</v>
      </c>
      <c r="G41" s="43">
        <f t="shared" ref="G41" si="7">PRODUCT(F41,D41)</f>
        <v>0</v>
      </c>
    </row>
    <row r="42" spans="1:7" x14ac:dyDescent="0.3">
      <c r="A42" s="26" t="s">
        <v>133</v>
      </c>
      <c r="B42" s="7"/>
      <c r="C42" s="6"/>
      <c r="D42" s="11"/>
      <c r="E42" s="14"/>
      <c r="F42" s="40"/>
      <c r="G42" s="43"/>
    </row>
    <row r="43" spans="1:7" ht="24" x14ac:dyDescent="0.3">
      <c r="A43" s="10" t="s">
        <v>84</v>
      </c>
      <c r="B43" s="7" t="s">
        <v>115</v>
      </c>
      <c r="C43" s="5"/>
      <c r="D43" s="11">
        <v>0</v>
      </c>
      <c r="E43" s="14" t="s">
        <v>56</v>
      </c>
      <c r="F43" s="40">
        <v>768.65249999999992</v>
      </c>
      <c r="G43" s="43">
        <f t="shared" si="2"/>
        <v>0</v>
      </c>
    </row>
    <row r="44" spans="1:7" ht="24" x14ac:dyDescent="0.3">
      <c r="A44" s="10" t="s">
        <v>85</v>
      </c>
      <c r="B44" s="7" t="s">
        <v>109</v>
      </c>
      <c r="C44" s="5"/>
      <c r="D44" s="11">
        <v>0</v>
      </c>
      <c r="E44" s="14" t="s">
        <v>56</v>
      </c>
      <c r="F44" s="40">
        <v>489.14250000000004</v>
      </c>
      <c r="G44" s="43">
        <f t="shared" si="2"/>
        <v>0</v>
      </c>
    </row>
    <row r="45" spans="1:7" ht="24" x14ac:dyDescent="0.3">
      <c r="A45" s="10" t="s">
        <v>86</v>
      </c>
      <c r="B45" s="10" t="s">
        <v>25</v>
      </c>
      <c r="C45" s="5"/>
      <c r="D45" s="11">
        <v>0</v>
      </c>
      <c r="E45" s="14" t="s">
        <v>56</v>
      </c>
      <c r="F45" s="40">
        <v>698.77499999999998</v>
      </c>
      <c r="G45" s="43">
        <f t="shared" ref="G45" si="8">PRODUCT(F45,D45)</f>
        <v>0</v>
      </c>
    </row>
    <row r="46" spans="1:7" ht="24" x14ac:dyDescent="0.3">
      <c r="A46" s="10" t="s">
        <v>86</v>
      </c>
      <c r="B46" s="10" t="s">
        <v>3</v>
      </c>
      <c r="C46" s="5"/>
      <c r="D46" s="11">
        <v>0</v>
      </c>
      <c r="E46" s="14" t="s">
        <v>56</v>
      </c>
      <c r="F46" s="40">
        <v>914.76</v>
      </c>
      <c r="G46" s="43">
        <f t="shared" si="2"/>
        <v>0</v>
      </c>
    </row>
    <row r="47" spans="1:7" ht="23.4" x14ac:dyDescent="0.3">
      <c r="A47" s="4" t="s">
        <v>13</v>
      </c>
      <c r="B47" s="10" t="s">
        <v>8</v>
      </c>
      <c r="C47" s="5"/>
      <c r="D47" s="11">
        <v>0</v>
      </c>
      <c r="E47" s="14" t="s">
        <v>56</v>
      </c>
      <c r="F47" s="40">
        <v>768.65249999999992</v>
      </c>
      <c r="G47" s="43">
        <f t="shared" si="1"/>
        <v>0</v>
      </c>
    </row>
    <row r="48" spans="1:7" ht="23.4" x14ac:dyDescent="0.3">
      <c r="A48" s="4" t="s">
        <v>13</v>
      </c>
      <c r="B48" s="4" t="s">
        <v>155</v>
      </c>
      <c r="C48" s="5"/>
      <c r="D48" s="11">
        <v>0</v>
      </c>
      <c r="E48" s="14" t="s">
        <v>56</v>
      </c>
      <c r="F48" s="40">
        <v>559.02</v>
      </c>
      <c r="G48" s="43">
        <f t="shared" si="1"/>
        <v>0</v>
      </c>
    </row>
    <row r="49" spans="1:7" s="16" customFormat="1" ht="23.4" x14ac:dyDescent="0.3">
      <c r="A49" s="4" t="s">
        <v>15</v>
      </c>
      <c r="B49" s="10" t="s">
        <v>153</v>
      </c>
      <c r="C49" s="5"/>
      <c r="D49" s="11">
        <v>0</v>
      </c>
      <c r="E49" s="14" t="s">
        <v>56</v>
      </c>
      <c r="F49" s="40">
        <v>775.005</v>
      </c>
      <c r="G49" s="43">
        <f t="shared" si="1"/>
        <v>0</v>
      </c>
    </row>
    <row r="50" spans="1:7" ht="34.799999999999997" x14ac:dyDescent="0.3">
      <c r="A50" s="4" t="s">
        <v>16</v>
      </c>
      <c r="B50" s="4" t="s">
        <v>155</v>
      </c>
      <c r="C50" s="6"/>
      <c r="D50" s="11">
        <v>0</v>
      </c>
      <c r="E50" s="14" t="s">
        <v>56</v>
      </c>
      <c r="F50" s="40">
        <v>559.02</v>
      </c>
      <c r="G50" s="43">
        <f t="shared" si="1"/>
        <v>0</v>
      </c>
    </row>
    <row r="51" spans="1:7" ht="34.799999999999997" x14ac:dyDescent="0.3">
      <c r="A51" s="10" t="s">
        <v>17</v>
      </c>
      <c r="B51" s="10" t="s">
        <v>153</v>
      </c>
      <c r="C51" s="6"/>
      <c r="D51" s="11">
        <v>0</v>
      </c>
      <c r="E51" s="14" t="s">
        <v>56</v>
      </c>
      <c r="F51" s="40">
        <v>775.005</v>
      </c>
      <c r="G51" s="43">
        <f t="shared" ref="G51" si="9">PRODUCT(F51,D51)</f>
        <v>0</v>
      </c>
    </row>
    <row r="52" spans="1:7" ht="34.799999999999997" x14ac:dyDescent="0.3">
      <c r="A52" s="4" t="s">
        <v>18</v>
      </c>
      <c r="B52" s="7" t="s">
        <v>115</v>
      </c>
      <c r="C52" s="6"/>
      <c r="D52" s="11">
        <v>0</v>
      </c>
      <c r="E52" s="14" t="s">
        <v>56</v>
      </c>
      <c r="F52" s="40">
        <v>768.65249999999992</v>
      </c>
      <c r="G52" s="43">
        <f t="shared" si="1"/>
        <v>0</v>
      </c>
    </row>
    <row r="53" spans="1:7" ht="23.4" x14ac:dyDescent="0.3">
      <c r="A53" s="10" t="s">
        <v>80</v>
      </c>
      <c r="B53" s="7" t="s">
        <v>3</v>
      </c>
      <c r="C53" s="6"/>
      <c r="D53" s="11">
        <v>0</v>
      </c>
      <c r="E53" s="14" t="s">
        <v>56</v>
      </c>
      <c r="F53" s="40">
        <v>720.72</v>
      </c>
      <c r="G53" s="43">
        <f t="shared" si="1"/>
        <v>0</v>
      </c>
    </row>
    <row r="54" spans="1:7" x14ac:dyDescent="0.3">
      <c r="A54" s="26" t="s">
        <v>134</v>
      </c>
      <c r="B54" s="7"/>
      <c r="C54" s="6"/>
      <c r="D54" s="11"/>
      <c r="E54" s="14"/>
      <c r="F54" s="40"/>
      <c r="G54" s="43"/>
    </row>
    <row r="55" spans="1:7" ht="23.4" x14ac:dyDescent="0.3">
      <c r="A55" s="4" t="s">
        <v>19</v>
      </c>
      <c r="B55" s="7" t="s">
        <v>3</v>
      </c>
      <c r="C55" s="6"/>
      <c r="D55" s="11">
        <v>0</v>
      </c>
      <c r="E55" s="14" t="s">
        <v>56</v>
      </c>
      <c r="F55" s="40">
        <v>533.61</v>
      </c>
      <c r="G55" s="43">
        <f t="shared" si="1"/>
        <v>0</v>
      </c>
    </row>
    <row r="56" spans="1:7" ht="23.4" x14ac:dyDescent="0.3">
      <c r="A56" s="10" t="s">
        <v>19</v>
      </c>
      <c r="B56" s="7" t="s">
        <v>25</v>
      </c>
      <c r="C56" s="6"/>
      <c r="D56" s="11">
        <v>0</v>
      </c>
      <c r="E56" s="14" t="s">
        <v>56</v>
      </c>
      <c r="F56" s="40">
        <v>419.26499999999999</v>
      </c>
      <c r="G56" s="43">
        <f t="shared" ref="G56" si="10">PRODUCT(F56,D56)</f>
        <v>0</v>
      </c>
    </row>
    <row r="57" spans="1:7" ht="23.4" x14ac:dyDescent="0.3">
      <c r="A57" s="4" t="s">
        <v>19</v>
      </c>
      <c r="B57" s="7" t="s">
        <v>8</v>
      </c>
      <c r="C57" s="6"/>
      <c r="D57" s="11">
        <v>0</v>
      </c>
      <c r="E57" s="14" t="s">
        <v>56</v>
      </c>
      <c r="F57" s="40">
        <v>628.89750000000004</v>
      </c>
      <c r="G57" s="43">
        <f t="shared" si="1"/>
        <v>0</v>
      </c>
    </row>
    <row r="58" spans="1:7" ht="23.4" x14ac:dyDescent="0.3">
      <c r="A58" s="4" t="s">
        <v>19</v>
      </c>
      <c r="B58" s="7" t="s">
        <v>109</v>
      </c>
      <c r="C58" s="6"/>
      <c r="D58" s="11">
        <v>0</v>
      </c>
      <c r="E58" s="14" t="s">
        <v>56</v>
      </c>
      <c r="F58" s="40">
        <v>279.51</v>
      </c>
      <c r="G58" s="43">
        <f t="shared" si="1"/>
        <v>0</v>
      </c>
    </row>
    <row r="59" spans="1:7" ht="23.4" x14ac:dyDescent="0.3">
      <c r="A59" s="4" t="s">
        <v>20</v>
      </c>
      <c r="B59" s="7" t="s">
        <v>3</v>
      </c>
      <c r="C59" s="6"/>
      <c r="D59" s="11">
        <v>0</v>
      </c>
      <c r="E59" s="14" t="s">
        <v>56</v>
      </c>
      <c r="F59" s="40">
        <v>609.84</v>
      </c>
      <c r="G59" s="43">
        <f t="shared" si="1"/>
        <v>0</v>
      </c>
    </row>
    <row r="60" spans="1:7" ht="23.4" x14ac:dyDescent="0.3">
      <c r="A60" s="10" t="s">
        <v>20</v>
      </c>
      <c r="B60" s="7" t="s">
        <v>25</v>
      </c>
      <c r="C60" s="6"/>
      <c r="D60" s="11">
        <v>0</v>
      </c>
      <c r="E60" s="14" t="s">
        <v>56</v>
      </c>
      <c r="F60" s="40">
        <v>476.4375</v>
      </c>
      <c r="G60" s="43">
        <f t="shared" ref="G60" si="11">PRODUCT(F60,D60)</f>
        <v>0</v>
      </c>
    </row>
    <row r="61" spans="1:7" ht="23.4" x14ac:dyDescent="0.3">
      <c r="A61" s="4" t="s">
        <v>20</v>
      </c>
      <c r="B61" s="7" t="s">
        <v>8</v>
      </c>
      <c r="C61" s="6"/>
      <c r="D61" s="11">
        <v>0</v>
      </c>
      <c r="E61" s="14" t="s">
        <v>56</v>
      </c>
      <c r="F61" s="40">
        <v>628.89750000000004</v>
      </c>
      <c r="G61" s="43">
        <f t="shared" si="1"/>
        <v>0</v>
      </c>
    </row>
    <row r="62" spans="1:7" ht="23.4" x14ac:dyDescent="0.3">
      <c r="A62" s="4" t="s">
        <v>20</v>
      </c>
      <c r="B62" s="7" t="s">
        <v>109</v>
      </c>
      <c r="C62" s="6"/>
      <c r="D62" s="11">
        <v>0</v>
      </c>
      <c r="E62" s="14" t="s">
        <v>56</v>
      </c>
      <c r="F62" s="40">
        <v>349.38749999999999</v>
      </c>
      <c r="G62" s="43">
        <f t="shared" si="1"/>
        <v>0</v>
      </c>
    </row>
    <row r="63" spans="1:7" ht="23.4" x14ac:dyDescent="0.3">
      <c r="A63" s="4" t="s">
        <v>21</v>
      </c>
      <c r="B63" s="7" t="s">
        <v>3</v>
      </c>
      <c r="C63" s="6"/>
      <c r="D63" s="11">
        <v>0</v>
      </c>
      <c r="E63" s="14" t="s">
        <v>56</v>
      </c>
      <c r="F63" s="40">
        <v>609.84</v>
      </c>
      <c r="G63" s="43">
        <f t="shared" ref="G63:G112" si="12">PRODUCT(F63,D63)</f>
        <v>0</v>
      </c>
    </row>
    <row r="64" spans="1:7" ht="23.4" x14ac:dyDescent="0.3">
      <c r="A64" s="10" t="s">
        <v>21</v>
      </c>
      <c r="B64" s="7" t="s">
        <v>25</v>
      </c>
      <c r="C64" s="6"/>
      <c r="D64" s="11">
        <v>0</v>
      </c>
      <c r="E64" s="14" t="s">
        <v>56</v>
      </c>
      <c r="F64" s="40">
        <v>476.4375</v>
      </c>
      <c r="G64" s="43">
        <f t="shared" ref="G64" si="13">PRODUCT(F64,D64)</f>
        <v>0</v>
      </c>
    </row>
    <row r="65" spans="1:7" ht="23.4" x14ac:dyDescent="0.3">
      <c r="A65" s="4" t="s">
        <v>21</v>
      </c>
      <c r="B65" s="7" t="s">
        <v>8</v>
      </c>
      <c r="C65" s="6"/>
      <c r="D65" s="11">
        <v>0</v>
      </c>
      <c r="E65" s="14" t="s">
        <v>56</v>
      </c>
      <c r="F65" s="40">
        <v>628.89750000000004</v>
      </c>
      <c r="G65" s="43">
        <f t="shared" si="12"/>
        <v>0</v>
      </c>
    </row>
    <row r="66" spans="1:7" ht="23.4" x14ac:dyDescent="0.3">
      <c r="A66" s="4" t="s">
        <v>21</v>
      </c>
      <c r="B66" s="7" t="s">
        <v>109</v>
      </c>
      <c r="C66" s="6"/>
      <c r="D66" s="11">
        <v>0</v>
      </c>
      <c r="E66" s="14" t="s">
        <v>56</v>
      </c>
      <c r="F66" s="40">
        <v>349.38749999999999</v>
      </c>
      <c r="G66" s="43">
        <f t="shared" si="12"/>
        <v>0</v>
      </c>
    </row>
    <row r="67" spans="1:7" ht="23.4" x14ac:dyDescent="0.3">
      <c r="A67" s="4" t="s">
        <v>22</v>
      </c>
      <c r="B67" s="7" t="s">
        <v>3</v>
      </c>
      <c r="C67" s="6"/>
      <c r="D67" s="11">
        <v>0</v>
      </c>
      <c r="E67" s="14" t="s">
        <v>56</v>
      </c>
      <c r="F67" s="40">
        <v>609.84</v>
      </c>
      <c r="G67" s="43">
        <f t="shared" si="12"/>
        <v>0</v>
      </c>
    </row>
    <row r="68" spans="1:7" ht="23.4" x14ac:dyDescent="0.3">
      <c r="A68" s="10" t="s">
        <v>22</v>
      </c>
      <c r="B68" s="7" t="s">
        <v>25</v>
      </c>
      <c r="C68" s="6"/>
      <c r="D68" s="11">
        <v>0</v>
      </c>
      <c r="E68" s="14" t="s">
        <v>56</v>
      </c>
      <c r="F68" s="40">
        <v>482.78999999999996</v>
      </c>
      <c r="G68" s="43">
        <f t="shared" ref="G68" si="14">PRODUCT(F68,D68)</f>
        <v>0</v>
      </c>
    </row>
    <row r="69" spans="1:7" ht="23.4" x14ac:dyDescent="0.3">
      <c r="A69" s="4" t="s">
        <v>22</v>
      </c>
      <c r="B69" s="7" t="s">
        <v>8</v>
      </c>
      <c r="C69" s="6"/>
      <c r="D69" s="11">
        <v>0</v>
      </c>
      <c r="E69" s="14" t="s">
        <v>56</v>
      </c>
      <c r="F69" s="40">
        <v>628.89750000000004</v>
      </c>
      <c r="G69" s="43">
        <f t="shared" si="12"/>
        <v>0</v>
      </c>
    </row>
    <row r="70" spans="1:7" ht="23.4" x14ac:dyDescent="0.3">
      <c r="A70" s="4" t="s">
        <v>22</v>
      </c>
      <c r="B70" s="7" t="s">
        <v>112</v>
      </c>
      <c r="C70" s="6"/>
      <c r="D70" s="11">
        <v>0</v>
      </c>
      <c r="E70" s="14" t="s">
        <v>56</v>
      </c>
      <c r="F70" s="40">
        <v>349.38749999999999</v>
      </c>
      <c r="G70" s="43">
        <f t="shared" si="12"/>
        <v>0</v>
      </c>
    </row>
    <row r="71" spans="1:7" ht="23.4" x14ac:dyDescent="0.3">
      <c r="A71" s="4" t="s">
        <v>23</v>
      </c>
      <c r="B71" s="7" t="s">
        <v>3</v>
      </c>
      <c r="C71" s="6"/>
      <c r="D71" s="11">
        <v>0</v>
      </c>
      <c r="E71" s="14" t="s">
        <v>56</v>
      </c>
      <c r="F71" s="40">
        <v>831.6</v>
      </c>
      <c r="G71" s="43">
        <f t="shared" si="12"/>
        <v>0</v>
      </c>
    </row>
    <row r="72" spans="1:7" ht="23.4" x14ac:dyDescent="0.3">
      <c r="A72" s="10" t="s">
        <v>23</v>
      </c>
      <c r="B72" s="7" t="s">
        <v>25</v>
      </c>
      <c r="C72" s="6"/>
      <c r="D72" s="11">
        <v>0</v>
      </c>
      <c r="E72" s="14" t="s">
        <v>56</v>
      </c>
      <c r="F72" s="40">
        <v>698.77499999999998</v>
      </c>
      <c r="G72" s="43">
        <f t="shared" ref="G72" si="15">PRODUCT(F72,D72)</f>
        <v>0</v>
      </c>
    </row>
    <row r="73" spans="1:7" ht="23.4" x14ac:dyDescent="0.3">
      <c r="A73" s="4" t="s">
        <v>23</v>
      </c>
      <c r="B73" s="7" t="s">
        <v>8</v>
      </c>
      <c r="C73" s="6"/>
      <c r="D73" s="11">
        <v>0</v>
      </c>
      <c r="E73" s="14" t="s">
        <v>56</v>
      </c>
      <c r="F73" s="40">
        <v>768.65249999999992</v>
      </c>
      <c r="G73" s="43">
        <f t="shared" si="12"/>
        <v>0</v>
      </c>
    </row>
    <row r="74" spans="1:7" ht="23.4" x14ac:dyDescent="0.3">
      <c r="A74" s="4" t="s">
        <v>23</v>
      </c>
      <c r="B74" s="7" t="s">
        <v>112</v>
      </c>
      <c r="C74" s="6"/>
      <c r="D74" s="11">
        <v>0</v>
      </c>
      <c r="E74" s="14" t="s">
        <v>56</v>
      </c>
      <c r="F74" s="40">
        <v>419.26499999999999</v>
      </c>
      <c r="G74" s="43">
        <f t="shared" si="12"/>
        <v>0</v>
      </c>
    </row>
    <row r="75" spans="1:7" x14ac:dyDescent="0.3">
      <c r="A75" s="10" t="s">
        <v>87</v>
      </c>
      <c r="B75" s="9" t="s">
        <v>3</v>
      </c>
      <c r="C75" s="6"/>
      <c r="D75" s="11">
        <v>0</v>
      </c>
      <c r="E75" s="14" t="s">
        <v>56</v>
      </c>
      <c r="F75" s="40">
        <v>152.46</v>
      </c>
      <c r="G75" s="43">
        <f t="shared" si="12"/>
        <v>0</v>
      </c>
    </row>
    <row r="76" spans="1:7" x14ac:dyDescent="0.3">
      <c r="A76" s="10" t="s">
        <v>88</v>
      </c>
      <c r="B76" s="9" t="s">
        <v>3</v>
      </c>
      <c r="C76" s="6"/>
      <c r="D76" s="11">
        <v>0</v>
      </c>
      <c r="E76" s="14" t="s">
        <v>56</v>
      </c>
      <c r="F76" s="40">
        <v>180.18</v>
      </c>
      <c r="G76" s="43">
        <f t="shared" ref="G76" si="16">PRODUCT(F76,D76)</f>
        <v>0</v>
      </c>
    </row>
    <row r="77" spans="1:7" s="16" customFormat="1" x14ac:dyDescent="0.3">
      <c r="A77" s="10" t="s">
        <v>89</v>
      </c>
      <c r="B77" s="7" t="s">
        <v>3</v>
      </c>
      <c r="C77" s="6"/>
      <c r="D77" s="11">
        <v>0</v>
      </c>
      <c r="E77" s="14" t="s">
        <v>56</v>
      </c>
      <c r="F77" s="40">
        <v>388.08</v>
      </c>
      <c r="G77" s="43">
        <f t="shared" si="12"/>
        <v>0</v>
      </c>
    </row>
    <row r="78" spans="1:7" x14ac:dyDescent="0.3">
      <c r="A78" s="10" t="s">
        <v>89</v>
      </c>
      <c r="B78" s="7" t="s">
        <v>8</v>
      </c>
      <c r="C78" s="6"/>
      <c r="D78" s="11">
        <v>0</v>
      </c>
      <c r="E78" s="14" t="s">
        <v>56</v>
      </c>
      <c r="F78" s="40">
        <v>355.73999999999995</v>
      </c>
      <c r="G78" s="43">
        <f t="shared" si="12"/>
        <v>0</v>
      </c>
    </row>
    <row r="79" spans="1:7" s="16" customFormat="1" x14ac:dyDescent="0.3">
      <c r="A79" s="10" t="s">
        <v>89</v>
      </c>
      <c r="B79" s="7" t="s">
        <v>111</v>
      </c>
      <c r="C79" s="6"/>
      <c r="D79" s="11">
        <v>0</v>
      </c>
      <c r="E79" s="14" t="s">
        <v>56</v>
      </c>
      <c r="F79" s="40">
        <v>228.69</v>
      </c>
      <c r="G79" s="43">
        <f t="shared" si="12"/>
        <v>0</v>
      </c>
    </row>
    <row r="80" spans="1:7" x14ac:dyDescent="0.3">
      <c r="A80" s="10" t="s">
        <v>90</v>
      </c>
      <c r="B80" s="7" t="s">
        <v>3</v>
      </c>
      <c r="C80" s="6"/>
      <c r="D80" s="11">
        <v>0</v>
      </c>
      <c r="E80" s="14" t="s">
        <v>56</v>
      </c>
      <c r="F80" s="40">
        <v>395.01</v>
      </c>
      <c r="G80" s="43">
        <f t="shared" si="12"/>
        <v>0</v>
      </c>
    </row>
    <row r="81" spans="1:7" x14ac:dyDescent="0.3">
      <c r="A81" s="10" t="s">
        <v>90</v>
      </c>
      <c r="B81" s="7" t="s">
        <v>8</v>
      </c>
      <c r="C81" s="6"/>
      <c r="D81" s="11">
        <v>0</v>
      </c>
      <c r="E81" s="14" t="s">
        <v>56</v>
      </c>
      <c r="F81" s="40">
        <v>362.09250000000003</v>
      </c>
      <c r="G81" s="43">
        <f t="shared" si="12"/>
        <v>0</v>
      </c>
    </row>
    <row r="82" spans="1:7" x14ac:dyDescent="0.3">
      <c r="A82" s="10" t="s">
        <v>90</v>
      </c>
      <c r="B82" s="7" t="s">
        <v>109</v>
      </c>
      <c r="C82" s="6"/>
      <c r="D82" s="11">
        <v>0</v>
      </c>
      <c r="E82" s="14" t="s">
        <v>56</v>
      </c>
      <c r="F82" s="40">
        <v>235.04250000000002</v>
      </c>
      <c r="G82" s="43">
        <f t="shared" si="12"/>
        <v>0</v>
      </c>
    </row>
    <row r="83" spans="1:7" ht="28.8" x14ac:dyDescent="0.3">
      <c r="A83" s="26" t="s">
        <v>135</v>
      </c>
      <c r="B83" s="7"/>
      <c r="C83" s="6"/>
      <c r="D83" s="11"/>
      <c r="E83" s="14"/>
      <c r="F83" s="40"/>
      <c r="G83" s="43"/>
    </row>
    <row r="84" spans="1:7" ht="22.8" x14ac:dyDescent="0.3">
      <c r="A84" s="10" t="s">
        <v>91</v>
      </c>
      <c r="B84" s="7" t="s">
        <v>3</v>
      </c>
      <c r="C84" s="6"/>
      <c r="D84" s="11">
        <v>0</v>
      </c>
      <c r="E84" s="14" t="s">
        <v>56</v>
      </c>
      <c r="F84" s="40">
        <v>221.76000000000002</v>
      </c>
      <c r="G84" s="43">
        <f t="shared" si="12"/>
        <v>0</v>
      </c>
    </row>
    <row r="85" spans="1:7" ht="22.8" x14ac:dyDescent="0.3">
      <c r="A85" s="10" t="s">
        <v>91</v>
      </c>
      <c r="B85" s="7" t="s">
        <v>8</v>
      </c>
      <c r="C85" s="6"/>
      <c r="D85" s="11">
        <v>0</v>
      </c>
      <c r="E85" s="14" t="s">
        <v>56</v>
      </c>
      <c r="F85" s="40">
        <v>279.51</v>
      </c>
      <c r="G85" s="43">
        <f t="shared" si="12"/>
        <v>0</v>
      </c>
    </row>
    <row r="86" spans="1:7" ht="22.8" x14ac:dyDescent="0.3">
      <c r="A86" s="10" t="s">
        <v>91</v>
      </c>
      <c r="B86" s="7" t="s">
        <v>113</v>
      </c>
      <c r="C86" s="6"/>
      <c r="D86" s="11">
        <v>0</v>
      </c>
      <c r="E86" s="14" t="s">
        <v>56</v>
      </c>
      <c r="F86" s="40">
        <v>139.755</v>
      </c>
      <c r="G86" s="43">
        <f t="shared" si="12"/>
        <v>0</v>
      </c>
    </row>
    <row r="87" spans="1:7" ht="22.8" x14ac:dyDescent="0.3">
      <c r="A87" s="10" t="s">
        <v>93</v>
      </c>
      <c r="B87" s="7" t="s">
        <v>156</v>
      </c>
      <c r="C87" s="6"/>
      <c r="D87" s="11">
        <v>0</v>
      </c>
      <c r="E87" s="14" t="s">
        <v>56</v>
      </c>
      <c r="F87" s="40">
        <v>254.1</v>
      </c>
      <c r="G87" s="43">
        <f t="shared" ref="G87" si="17">PRODUCT(F87,D87)</f>
        <v>0</v>
      </c>
    </row>
    <row r="88" spans="1:7" ht="34.200000000000003" x14ac:dyDescent="0.3">
      <c r="A88" s="10" t="s">
        <v>149</v>
      </c>
      <c r="B88" s="7" t="s">
        <v>25</v>
      </c>
      <c r="C88" s="6"/>
      <c r="D88" s="11">
        <v>0</v>
      </c>
      <c r="E88" s="14" t="s">
        <v>56</v>
      </c>
      <c r="F88" s="40">
        <v>215.98499999999999</v>
      </c>
      <c r="G88" s="43">
        <f t="shared" ref="G88" si="18">PRODUCT(F88,D88)</f>
        <v>0</v>
      </c>
    </row>
    <row r="89" spans="1:7" ht="22.8" x14ac:dyDescent="0.3">
      <c r="A89" s="10" t="s">
        <v>92</v>
      </c>
      <c r="B89" s="7" t="s">
        <v>157</v>
      </c>
      <c r="C89" s="6"/>
      <c r="D89" s="11">
        <v>0</v>
      </c>
      <c r="E89" s="14" t="s">
        <v>56</v>
      </c>
      <c r="F89" s="40">
        <v>343.03500000000003</v>
      </c>
      <c r="G89" s="43">
        <f t="shared" si="12"/>
        <v>0</v>
      </c>
    </row>
    <row r="90" spans="1:7" ht="22.8" x14ac:dyDescent="0.3">
      <c r="A90" s="10" t="s">
        <v>92</v>
      </c>
      <c r="B90" s="7" t="s">
        <v>8</v>
      </c>
      <c r="C90" s="6"/>
      <c r="D90" s="11">
        <v>0</v>
      </c>
      <c r="E90" s="14" t="s">
        <v>56</v>
      </c>
      <c r="F90" s="40">
        <v>381.15</v>
      </c>
      <c r="G90" s="43">
        <f t="shared" si="12"/>
        <v>0</v>
      </c>
    </row>
    <row r="91" spans="1:7" ht="22.8" x14ac:dyDescent="0.3">
      <c r="A91" s="10" t="s">
        <v>93</v>
      </c>
      <c r="B91" s="7" t="s">
        <v>114</v>
      </c>
      <c r="C91" s="6"/>
      <c r="D91" s="11">
        <v>0</v>
      </c>
      <c r="E91" s="14" t="s">
        <v>56</v>
      </c>
      <c r="F91" s="40">
        <v>203.28</v>
      </c>
      <c r="G91" s="43">
        <f t="shared" si="12"/>
        <v>0</v>
      </c>
    </row>
    <row r="92" spans="1:7" ht="24" x14ac:dyDescent="0.3">
      <c r="A92" s="10" t="s">
        <v>94</v>
      </c>
      <c r="B92" s="7" t="s">
        <v>3</v>
      </c>
      <c r="C92" s="6"/>
      <c r="D92" s="11">
        <v>0</v>
      </c>
      <c r="E92" s="14" t="s">
        <v>56</v>
      </c>
      <c r="F92" s="40">
        <v>485.1</v>
      </c>
      <c r="G92" s="43">
        <f t="shared" si="12"/>
        <v>0</v>
      </c>
    </row>
    <row r="93" spans="1:7" x14ac:dyDescent="0.3">
      <c r="A93" s="10" t="s">
        <v>95</v>
      </c>
      <c r="B93" s="7" t="s">
        <v>3</v>
      </c>
      <c r="C93" s="6"/>
      <c r="D93" s="11">
        <v>0</v>
      </c>
      <c r="E93" s="14" t="s">
        <v>56</v>
      </c>
      <c r="F93" s="40">
        <v>346.5</v>
      </c>
      <c r="G93" s="43">
        <f t="shared" si="12"/>
        <v>0</v>
      </c>
    </row>
    <row r="94" spans="1:7" ht="22.8" x14ac:dyDescent="0.3">
      <c r="A94" s="10" t="s">
        <v>166</v>
      </c>
      <c r="B94" s="7" t="s">
        <v>168</v>
      </c>
      <c r="C94" s="6"/>
      <c r="D94" s="11">
        <v>0</v>
      </c>
      <c r="E94" s="14" t="s">
        <v>56</v>
      </c>
      <c r="F94" s="40">
        <v>50.82</v>
      </c>
      <c r="G94" s="43">
        <f t="shared" si="12"/>
        <v>0</v>
      </c>
    </row>
    <row r="95" spans="1:7" x14ac:dyDescent="0.3">
      <c r="A95" s="10" t="s">
        <v>96</v>
      </c>
      <c r="B95" s="7" t="s">
        <v>3</v>
      </c>
      <c r="C95" s="6"/>
      <c r="D95" s="11">
        <v>0</v>
      </c>
      <c r="E95" s="14" t="s">
        <v>56</v>
      </c>
      <c r="F95" s="40">
        <v>346.5</v>
      </c>
      <c r="G95" s="43">
        <f t="shared" si="12"/>
        <v>0</v>
      </c>
    </row>
    <row r="96" spans="1:7" x14ac:dyDescent="0.3">
      <c r="A96" s="10" t="s">
        <v>96</v>
      </c>
      <c r="B96" s="7" t="s">
        <v>116</v>
      </c>
      <c r="C96" s="6"/>
      <c r="D96" s="11">
        <v>0</v>
      </c>
      <c r="E96" s="14" t="s">
        <v>56</v>
      </c>
      <c r="F96" s="40">
        <v>190.57499999999999</v>
      </c>
      <c r="G96" s="43">
        <f t="shared" si="12"/>
        <v>0</v>
      </c>
    </row>
    <row r="97" spans="1:7" x14ac:dyDescent="0.3">
      <c r="A97" s="10" t="s">
        <v>96</v>
      </c>
      <c r="B97" s="7" t="s">
        <v>115</v>
      </c>
      <c r="C97" s="6"/>
      <c r="D97" s="11">
        <v>0</v>
      </c>
      <c r="E97" s="14" t="s">
        <v>56</v>
      </c>
      <c r="F97" s="40">
        <v>559.02</v>
      </c>
      <c r="G97" s="43">
        <f t="shared" si="12"/>
        <v>0</v>
      </c>
    </row>
    <row r="98" spans="1:7" x14ac:dyDescent="0.3">
      <c r="A98" s="10" t="s">
        <v>97</v>
      </c>
      <c r="B98" s="7" t="s">
        <v>3</v>
      </c>
      <c r="C98" s="6"/>
      <c r="D98" s="11">
        <v>0</v>
      </c>
      <c r="E98" s="14" t="s">
        <v>110</v>
      </c>
      <c r="F98" s="40">
        <v>318.77999999999997</v>
      </c>
      <c r="G98" s="43">
        <f t="shared" si="12"/>
        <v>0</v>
      </c>
    </row>
    <row r="99" spans="1:7" x14ac:dyDescent="0.3">
      <c r="A99" s="10" t="s">
        <v>97</v>
      </c>
      <c r="B99" s="7" t="s">
        <v>14</v>
      </c>
      <c r="C99" s="6"/>
      <c r="D99" s="11">
        <v>0</v>
      </c>
      <c r="E99" s="14" t="s">
        <v>110</v>
      </c>
      <c r="F99" s="40">
        <v>419.26499999999999</v>
      </c>
      <c r="G99" s="43">
        <f t="shared" si="12"/>
        <v>0</v>
      </c>
    </row>
    <row r="100" spans="1:7" x14ac:dyDescent="0.3">
      <c r="A100" s="10" t="s">
        <v>97</v>
      </c>
      <c r="B100" s="7" t="s">
        <v>117</v>
      </c>
      <c r="C100" s="6"/>
      <c r="D100" s="11">
        <v>0</v>
      </c>
      <c r="E100" s="14" t="s">
        <v>110</v>
      </c>
      <c r="F100" s="40">
        <v>165.16500000000002</v>
      </c>
      <c r="G100" s="43">
        <f t="shared" si="12"/>
        <v>0</v>
      </c>
    </row>
    <row r="101" spans="1:7" x14ac:dyDescent="0.3">
      <c r="A101" s="10" t="s">
        <v>98</v>
      </c>
      <c r="B101" s="7" t="s">
        <v>3</v>
      </c>
      <c r="C101" s="6"/>
      <c r="D101" s="11">
        <v>0</v>
      </c>
      <c r="E101" s="14" t="s">
        <v>110</v>
      </c>
      <c r="F101" s="40">
        <v>388.08</v>
      </c>
      <c r="G101" s="43">
        <f t="shared" si="12"/>
        <v>0</v>
      </c>
    </row>
    <row r="102" spans="1:7" x14ac:dyDescent="0.3">
      <c r="A102" s="10" t="s">
        <v>98</v>
      </c>
      <c r="B102" s="7" t="s">
        <v>115</v>
      </c>
      <c r="C102" s="6"/>
      <c r="D102" s="11">
        <v>0</v>
      </c>
      <c r="E102" s="14" t="s">
        <v>110</v>
      </c>
      <c r="F102" s="40">
        <v>482.78999999999996</v>
      </c>
      <c r="G102" s="43">
        <f t="shared" si="12"/>
        <v>0</v>
      </c>
    </row>
    <row r="103" spans="1:7" x14ac:dyDescent="0.3">
      <c r="A103" s="10" t="s">
        <v>99</v>
      </c>
      <c r="B103" s="7" t="s">
        <v>109</v>
      </c>
      <c r="C103" s="6"/>
      <c r="D103" s="11">
        <v>0</v>
      </c>
      <c r="E103" s="14" t="s">
        <v>110</v>
      </c>
      <c r="F103" s="40">
        <v>228.69</v>
      </c>
      <c r="G103" s="43">
        <f t="shared" si="12"/>
        <v>0</v>
      </c>
    </row>
    <row r="104" spans="1:7" x14ac:dyDescent="0.3">
      <c r="A104" s="4" t="s">
        <v>24</v>
      </c>
      <c r="B104" s="7" t="s">
        <v>25</v>
      </c>
      <c r="C104" s="6"/>
      <c r="D104" s="11">
        <v>0</v>
      </c>
      <c r="E104" s="14" t="s">
        <v>110</v>
      </c>
      <c r="F104" s="40">
        <v>190.57499999999999</v>
      </c>
      <c r="G104" s="43">
        <f t="shared" si="12"/>
        <v>0</v>
      </c>
    </row>
    <row r="105" spans="1:7" s="16" customFormat="1" x14ac:dyDescent="0.3">
      <c r="A105" s="4" t="s">
        <v>24</v>
      </c>
      <c r="B105" s="7" t="s">
        <v>3</v>
      </c>
      <c r="C105" s="6"/>
      <c r="D105" s="11">
        <v>0</v>
      </c>
      <c r="E105" s="14" t="s">
        <v>110</v>
      </c>
      <c r="F105" s="40">
        <v>346.5</v>
      </c>
      <c r="G105" s="43">
        <f t="shared" si="12"/>
        <v>0</v>
      </c>
    </row>
    <row r="106" spans="1:7" x14ac:dyDescent="0.3">
      <c r="A106" s="4" t="s">
        <v>24</v>
      </c>
      <c r="B106" s="7" t="s">
        <v>115</v>
      </c>
      <c r="C106" s="6"/>
      <c r="D106" s="11">
        <v>0</v>
      </c>
      <c r="E106" s="14" t="s">
        <v>110</v>
      </c>
      <c r="F106" s="40">
        <v>559.02</v>
      </c>
      <c r="G106" s="43">
        <f t="shared" si="12"/>
        <v>0</v>
      </c>
    </row>
    <row r="107" spans="1:7" x14ac:dyDescent="0.3">
      <c r="A107" s="4" t="s">
        <v>24</v>
      </c>
      <c r="B107" s="7" t="s">
        <v>109</v>
      </c>
      <c r="C107" s="6"/>
      <c r="D107" s="11">
        <v>0</v>
      </c>
      <c r="E107" s="14" t="s">
        <v>110</v>
      </c>
      <c r="F107" s="40">
        <v>190.57499999999999</v>
      </c>
      <c r="G107" s="43">
        <f t="shared" si="12"/>
        <v>0</v>
      </c>
    </row>
    <row r="108" spans="1:7" x14ac:dyDescent="0.3">
      <c r="A108" s="4" t="s">
        <v>24</v>
      </c>
      <c r="B108" s="7" t="s">
        <v>26</v>
      </c>
      <c r="C108" s="6"/>
      <c r="D108" s="11">
        <v>0</v>
      </c>
      <c r="E108" s="14" t="s">
        <v>110</v>
      </c>
      <c r="F108" s="40">
        <v>415.8</v>
      </c>
      <c r="G108" s="43">
        <f t="shared" si="12"/>
        <v>0</v>
      </c>
    </row>
    <row r="109" spans="1:7" x14ac:dyDescent="0.3">
      <c r="A109" s="4" t="s">
        <v>27</v>
      </c>
      <c r="B109" s="7" t="s">
        <v>3</v>
      </c>
      <c r="C109" s="6"/>
      <c r="D109" s="11">
        <v>0</v>
      </c>
      <c r="E109" s="14" t="s">
        <v>110</v>
      </c>
      <c r="F109" s="40">
        <v>554.4</v>
      </c>
      <c r="G109" s="43">
        <f t="shared" si="12"/>
        <v>0</v>
      </c>
    </row>
    <row r="110" spans="1:7" x14ac:dyDescent="0.3">
      <c r="A110" s="4" t="s">
        <v>27</v>
      </c>
      <c r="B110" s="7" t="s">
        <v>115</v>
      </c>
      <c r="C110" s="6"/>
      <c r="D110" s="11">
        <v>0</v>
      </c>
      <c r="E110" s="14" t="s">
        <v>110</v>
      </c>
      <c r="F110" s="40">
        <v>647.95499999999993</v>
      </c>
      <c r="G110" s="43">
        <f t="shared" si="12"/>
        <v>0</v>
      </c>
    </row>
    <row r="111" spans="1:7" s="16" customFormat="1" x14ac:dyDescent="0.3">
      <c r="A111" s="4" t="s">
        <v>27</v>
      </c>
      <c r="B111" s="7" t="s">
        <v>118</v>
      </c>
      <c r="C111" s="6"/>
      <c r="D111" s="11">
        <v>0</v>
      </c>
      <c r="E111" s="14" t="s">
        <v>110</v>
      </c>
      <c r="F111" s="40">
        <v>254.1</v>
      </c>
      <c r="G111" s="43">
        <f t="shared" si="12"/>
        <v>0</v>
      </c>
    </row>
    <row r="112" spans="1:7" x14ac:dyDescent="0.3">
      <c r="A112" s="4" t="s">
        <v>27</v>
      </c>
      <c r="B112" s="7" t="s">
        <v>26</v>
      </c>
      <c r="C112" s="6"/>
      <c r="D112" s="11">
        <v>0</v>
      </c>
      <c r="E112" s="14" t="s">
        <v>110</v>
      </c>
      <c r="F112" s="40">
        <v>554.4</v>
      </c>
      <c r="G112" s="43">
        <f t="shared" si="12"/>
        <v>0</v>
      </c>
    </row>
    <row r="113" spans="1:7" ht="28.8" x14ac:dyDescent="0.3">
      <c r="A113" s="26" t="s">
        <v>136</v>
      </c>
      <c r="B113" s="7"/>
      <c r="C113" s="6"/>
      <c r="D113" s="11"/>
      <c r="E113" s="14"/>
      <c r="F113" s="40"/>
      <c r="G113" s="43"/>
    </row>
    <row r="114" spans="1:7" ht="45.6" x14ac:dyDescent="0.3">
      <c r="A114" s="4" t="s">
        <v>143</v>
      </c>
      <c r="B114" s="9" t="s">
        <v>115</v>
      </c>
      <c r="C114" s="6"/>
      <c r="D114" s="11">
        <v>0</v>
      </c>
      <c r="E114" s="14" t="s">
        <v>110</v>
      </c>
      <c r="F114" s="40">
        <v>8385.2999999999993</v>
      </c>
      <c r="G114" s="43">
        <f t="shared" ref="G114:G176" si="19">PRODUCT(F114,D114)</f>
        <v>0</v>
      </c>
    </row>
    <row r="115" spans="1:7" ht="57" x14ac:dyDescent="0.3">
      <c r="A115" s="10" t="s">
        <v>144</v>
      </c>
      <c r="B115" s="9" t="s">
        <v>109</v>
      </c>
      <c r="C115" s="6"/>
      <c r="D115" s="11">
        <v>0</v>
      </c>
      <c r="E115" s="14" t="s">
        <v>110</v>
      </c>
      <c r="F115" s="40">
        <v>508.2</v>
      </c>
      <c r="G115" s="43">
        <f t="shared" ref="G115" si="20">PRODUCT(F115,D115)</f>
        <v>0</v>
      </c>
    </row>
    <row r="116" spans="1:7" ht="57" x14ac:dyDescent="0.3">
      <c r="A116" s="10" t="s">
        <v>144</v>
      </c>
      <c r="B116" s="9" t="s">
        <v>3</v>
      </c>
      <c r="C116" s="6"/>
      <c r="D116" s="11">
        <v>0</v>
      </c>
      <c r="E116" s="14" t="s">
        <v>110</v>
      </c>
      <c r="F116" s="40">
        <v>623.70000000000005</v>
      </c>
      <c r="G116" s="43">
        <f t="shared" ref="G116:G119" si="21">PRODUCT(F116,D116)</f>
        <v>0</v>
      </c>
    </row>
    <row r="117" spans="1:7" ht="57" x14ac:dyDescent="0.3">
      <c r="A117" s="10" t="s">
        <v>145</v>
      </c>
      <c r="B117" s="9" t="s">
        <v>109</v>
      </c>
      <c r="C117" s="6"/>
      <c r="D117" s="11">
        <v>0</v>
      </c>
      <c r="E117" s="14" t="s">
        <v>110</v>
      </c>
      <c r="F117" s="40">
        <v>698.77499999999998</v>
      </c>
      <c r="G117" s="43">
        <f t="shared" si="21"/>
        <v>0</v>
      </c>
    </row>
    <row r="118" spans="1:7" s="16" customFormat="1" ht="57" x14ac:dyDescent="0.3">
      <c r="A118" s="10" t="s">
        <v>145</v>
      </c>
      <c r="B118" s="9" t="s">
        <v>3</v>
      </c>
      <c r="C118" s="6"/>
      <c r="D118" s="11">
        <v>0</v>
      </c>
      <c r="E118" s="14" t="s">
        <v>110</v>
      </c>
      <c r="F118" s="40">
        <v>831.6</v>
      </c>
      <c r="G118" s="43">
        <f t="shared" ref="G118" si="22">PRODUCT(F118,D118)</f>
        <v>0</v>
      </c>
    </row>
    <row r="119" spans="1:7" x14ac:dyDescent="0.3">
      <c r="A119" s="10" t="s">
        <v>167</v>
      </c>
      <c r="B119" s="7" t="s">
        <v>115</v>
      </c>
      <c r="C119" s="6"/>
      <c r="D119" s="11">
        <v>0</v>
      </c>
      <c r="E119" s="14" t="s">
        <v>56</v>
      </c>
      <c r="F119" s="40">
        <v>2843.5</v>
      </c>
      <c r="G119" s="43">
        <f t="shared" si="21"/>
        <v>0</v>
      </c>
    </row>
    <row r="120" spans="1:7" ht="28.8" x14ac:dyDescent="0.3">
      <c r="A120" s="26" t="s">
        <v>137</v>
      </c>
      <c r="B120" s="9"/>
      <c r="C120" s="6"/>
      <c r="D120" s="11"/>
      <c r="E120" s="14"/>
      <c r="F120" s="40"/>
      <c r="G120" s="43"/>
    </row>
    <row r="121" spans="1:7" x14ac:dyDescent="0.3">
      <c r="A121" s="4" t="s">
        <v>28</v>
      </c>
      <c r="B121" s="7" t="s">
        <v>3</v>
      </c>
      <c r="C121" s="6"/>
      <c r="D121" s="11">
        <v>0</v>
      </c>
      <c r="E121" s="14" t="s">
        <v>110</v>
      </c>
      <c r="F121" s="40">
        <v>1247.4000000000001</v>
      </c>
      <c r="G121" s="43">
        <f t="shared" si="19"/>
        <v>0</v>
      </c>
    </row>
    <row r="122" spans="1:7" x14ac:dyDescent="0.3">
      <c r="A122" s="10" t="s">
        <v>28</v>
      </c>
      <c r="B122" s="7" t="s">
        <v>119</v>
      </c>
      <c r="C122" s="6"/>
      <c r="D122" s="11">
        <v>0</v>
      </c>
      <c r="E122" s="14" t="s">
        <v>110</v>
      </c>
      <c r="F122" s="40">
        <v>1524.6</v>
      </c>
      <c r="G122" s="43">
        <f t="shared" ref="G122" si="23">PRODUCT(F122,D122)</f>
        <v>0</v>
      </c>
    </row>
    <row r="123" spans="1:7" x14ac:dyDescent="0.3">
      <c r="A123" s="4" t="s">
        <v>152</v>
      </c>
      <c r="B123" s="7" t="s">
        <v>115</v>
      </c>
      <c r="C123" s="6"/>
      <c r="D123" s="11">
        <v>0</v>
      </c>
      <c r="E123" s="14" t="s">
        <v>110</v>
      </c>
      <c r="F123" s="40">
        <v>3493.875</v>
      </c>
      <c r="G123" s="43">
        <f t="shared" si="19"/>
        <v>0</v>
      </c>
    </row>
    <row r="124" spans="1:7" x14ac:dyDescent="0.3">
      <c r="A124" s="4" t="s">
        <v>28</v>
      </c>
      <c r="B124" s="7" t="s">
        <v>118</v>
      </c>
      <c r="C124" s="6"/>
      <c r="D124" s="11">
        <v>0</v>
      </c>
      <c r="E124" s="14" t="s">
        <v>110</v>
      </c>
      <c r="F124" s="40">
        <v>889.35</v>
      </c>
      <c r="G124" s="43">
        <f t="shared" si="19"/>
        <v>0</v>
      </c>
    </row>
    <row r="125" spans="1:7" x14ac:dyDescent="0.3">
      <c r="A125" s="4" t="s">
        <v>29</v>
      </c>
      <c r="B125" s="7" t="s">
        <v>3</v>
      </c>
      <c r="C125" s="6"/>
      <c r="D125" s="11">
        <v>0</v>
      </c>
      <c r="E125" s="14" t="s">
        <v>110</v>
      </c>
      <c r="F125" s="40">
        <v>7623</v>
      </c>
      <c r="G125" s="43">
        <f t="shared" si="19"/>
        <v>0</v>
      </c>
    </row>
    <row r="126" spans="1:7" x14ac:dyDescent="0.3">
      <c r="A126" s="4" t="s">
        <v>29</v>
      </c>
      <c r="B126" s="7" t="s">
        <v>115</v>
      </c>
      <c r="C126" s="6"/>
      <c r="D126" s="11">
        <v>0</v>
      </c>
      <c r="E126" s="14" t="s">
        <v>110</v>
      </c>
      <c r="F126" s="40">
        <v>11180.4</v>
      </c>
      <c r="G126" s="43">
        <f t="shared" si="19"/>
        <v>0</v>
      </c>
    </row>
    <row r="127" spans="1:7" x14ac:dyDescent="0.3">
      <c r="A127" s="4" t="s">
        <v>29</v>
      </c>
      <c r="B127" s="7" t="s">
        <v>118</v>
      </c>
      <c r="C127" s="6"/>
      <c r="D127" s="11">
        <v>0</v>
      </c>
      <c r="E127" s="14" t="s">
        <v>110</v>
      </c>
      <c r="F127" s="40">
        <v>5590.2</v>
      </c>
      <c r="G127" s="43">
        <f t="shared" si="19"/>
        <v>0</v>
      </c>
    </row>
    <row r="128" spans="1:7" x14ac:dyDescent="0.3">
      <c r="A128" s="4" t="s">
        <v>29</v>
      </c>
      <c r="B128" s="7" t="s">
        <v>26</v>
      </c>
      <c r="C128" s="6"/>
      <c r="D128" s="11">
        <v>0</v>
      </c>
      <c r="E128" s="14" t="s">
        <v>110</v>
      </c>
      <c r="F128" s="40">
        <v>8385.2999999999993</v>
      </c>
      <c r="G128" s="43">
        <f t="shared" si="19"/>
        <v>0</v>
      </c>
    </row>
    <row r="129" spans="1:7" ht="22.8" x14ac:dyDescent="0.3">
      <c r="A129" s="4" t="s">
        <v>30</v>
      </c>
      <c r="B129" s="7" t="s">
        <v>3</v>
      </c>
      <c r="C129" s="6"/>
      <c r="D129" s="11">
        <v>0</v>
      </c>
      <c r="E129" s="14" t="s">
        <v>56</v>
      </c>
      <c r="F129" s="40">
        <v>2286.9</v>
      </c>
      <c r="G129" s="43">
        <f t="shared" si="19"/>
        <v>0</v>
      </c>
    </row>
    <row r="130" spans="1:7" ht="22.8" x14ac:dyDescent="0.3">
      <c r="A130" s="4" t="s">
        <v>30</v>
      </c>
      <c r="B130" s="7" t="s">
        <v>115</v>
      </c>
      <c r="C130" s="6"/>
      <c r="D130" s="11">
        <v>0</v>
      </c>
      <c r="E130" s="14" t="s">
        <v>56</v>
      </c>
      <c r="F130" s="40">
        <v>3493.875</v>
      </c>
      <c r="G130" s="43">
        <f t="shared" si="19"/>
        <v>0</v>
      </c>
    </row>
    <row r="131" spans="1:7" ht="22.8" x14ac:dyDescent="0.3">
      <c r="A131" s="4" t="s">
        <v>30</v>
      </c>
      <c r="B131" s="7" t="s">
        <v>109</v>
      </c>
      <c r="C131" s="6"/>
      <c r="D131" s="11">
        <v>0</v>
      </c>
      <c r="E131" s="14" t="s">
        <v>56</v>
      </c>
      <c r="F131" s="40">
        <v>1397.55</v>
      </c>
      <c r="G131" s="43">
        <f t="shared" si="19"/>
        <v>0</v>
      </c>
    </row>
    <row r="132" spans="1:7" ht="22.8" x14ac:dyDescent="0.3">
      <c r="A132" s="4" t="s">
        <v>31</v>
      </c>
      <c r="B132" s="7" t="s">
        <v>3</v>
      </c>
      <c r="C132" s="6"/>
      <c r="D132" s="11">
        <v>0</v>
      </c>
      <c r="E132" s="14" t="s">
        <v>56</v>
      </c>
      <c r="F132" s="40">
        <v>3049.2</v>
      </c>
      <c r="G132" s="43">
        <f t="shared" si="19"/>
        <v>0</v>
      </c>
    </row>
    <row r="133" spans="1:7" ht="22.8" x14ac:dyDescent="0.3">
      <c r="A133" s="4" t="s">
        <v>31</v>
      </c>
      <c r="B133" s="7" t="s">
        <v>115</v>
      </c>
      <c r="C133" s="6"/>
      <c r="D133" s="11">
        <v>0</v>
      </c>
      <c r="E133" s="14" t="s">
        <v>56</v>
      </c>
      <c r="F133" s="40">
        <v>4192.6499999999996</v>
      </c>
      <c r="G133" s="43">
        <f t="shared" si="19"/>
        <v>0</v>
      </c>
    </row>
    <row r="134" spans="1:7" ht="22.8" x14ac:dyDescent="0.3">
      <c r="A134" s="4" t="s">
        <v>31</v>
      </c>
      <c r="B134" s="7" t="s">
        <v>118</v>
      </c>
      <c r="C134" s="6"/>
      <c r="D134" s="11">
        <v>0</v>
      </c>
      <c r="E134" s="14" t="s">
        <v>56</v>
      </c>
      <c r="F134" s="40">
        <v>2096.3249999999998</v>
      </c>
      <c r="G134" s="43">
        <f t="shared" si="19"/>
        <v>0</v>
      </c>
    </row>
    <row r="135" spans="1:7" ht="22.8" x14ac:dyDescent="0.3">
      <c r="A135" s="4" t="s">
        <v>32</v>
      </c>
      <c r="B135" s="7" t="s">
        <v>3</v>
      </c>
      <c r="C135" s="6"/>
      <c r="D135" s="11">
        <v>0</v>
      </c>
      <c r="E135" s="14" t="s">
        <v>56</v>
      </c>
      <c r="F135" s="40">
        <v>686.07</v>
      </c>
      <c r="G135" s="43">
        <f t="shared" si="19"/>
        <v>0</v>
      </c>
    </row>
    <row r="136" spans="1:7" ht="22.8" x14ac:dyDescent="0.3">
      <c r="A136" s="4" t="s">
        <v>32</v>
      </c>
      <c r="B136" s="7" t="s">
        <v>115</v>
      </c>
      <c r="C136" s="6"/>
      <c r="D136" s="11">
        <v>0</v>
      </c>
      <c r="E136" s="14" t="s">
        <v>56</v>
      </c>
      <c r="F136" s="40">
        <v>768.65249999999992</v>
      </c>
      <c r="G136" s="43">
        <f t="shared" si="19"/>
        <v>0</v>
      </c>
    </row>
    <row r="137" spans="1:7" s="16" customFormat="1" ht="22.8" x14ac:dyDescent="0.3">
      <c r="A137" s="4" t="s">
        <v>32</v>
      </c>
      <c r="B137" s="7" t="s">
        <v>118</v>
      </c>
      <c r="C137" s="6"/>
      <c r="D137" s="11">
        <v>0</v>
      </c>
      <c r="E137" s="14" t="s">
        <v>56</v>
      </c>
      <c r="F137" s="40">
        <v>381.15</v>
      </c>
      <c r="G137" s="43">
        <f t="shared" si="19"/>
        <v>0</v>
      </c>
    </row>
    <row r="138" spans="1:7" x14ac:dyDescent="0.3">
      <c r="A138" s="10" t="s">
        <v>100</v>
      </c>
      <c r="B138" s="7" t="s">
        <v>3</v>
      </c>
      <c r="C138" s="6"/>
      <c r="D138" s="11">
        <v>0</v>
      </c>
      <c r="E138" s="14" t="s">
        <v>56</v>
      </c>
      <c r="F138" s="40">
        <v>1219.68</v>
      </c>
      <c r="G138" s="43">
        <f t="shared" si="19"/>
        <v>0</v>
      </c>
    </row>
    <row r="139" spans="1:7" x14ac:dyDescent="0.3">
      <c r="A139" s="10" t="s">
        <v>100</v>
      </c>
      <c r="B139" s="7" t="s">
        <v>118</v>
      </c>
      <c r="C139" s="6"/>
      <c r="D139" s="11">
        <v>0</v>
      </c>
      <c r="E139" s="14" t="s">
        <v>56</v>
      </c>
      <c r="F139" s="40">
        <v>698.77499999999998</v>
      </c>
      <c r="G139" s="43">
        <f t="shared" si="19"/>
        <v>0</v>
      </c>
    </row>
    <row r="140" spans="1:7" x14ac:dyDescent="0.3">
      <c r="A140" s="10" t="s">
        <v>101</v>
      </c>
      <c r="B140" s="7" t="s">
        <v>120</v>
      </c>
      <c r="C140" s="6"/>
      <c r="D140" s="11">
        <v>0</v>
      </c>
      <c r="E140" s="14" t="s">
        <v>56</v>
      </c>
      <c r="F140" s="40">
        <v>1219.68</v>
      </c>
      <c r="G140" s="43">
        <f t="shared" si="19"/>
        <v>0</v>
      </c>
    </row>
    <row r="141" spans="1:7" x14ac:dyDescent="0.3">
      <c r="A141" s="10" t="s">
        <v>101</v>
      </c>
      <c r="B141" s="7" t="s">
        <v>3</v>
      </c>
      <c r="C141" s="6"/>
      <c r="D141" s="11">
        <v>0</v>
      </c>
      <c r="E141" s="14" t="s">
        <v>56</v>
      </c>
      <c r="F141" s="40">
        <v>1829.52</v>
      </c>
      <c r="G141" s="43">
        <f t="shared" si="19"/>
        <v>0</v>
      </c>
    </row>
    <row r="142" spans="1:7" x14ac:dyDescent="0.3">
      <c r="A142" s="10" t="s">
        <v>45</v>
      </c>
      <c r="B142" s="7" t="s">
        <v>3</v>
      </c>
      <c r="C142" s="6"/>
      <c r="D142" s="11">
        <v>0</v>
      </c>
      <c r="E142" s="14" t="s">
        <v>56</v>
      </c>
      <c r="F142" s="40">
        <v>304.92</v>
      </c>
      <c r="G142" s="43">
        <f t="shared" si="19"/>
        <v>0</v>
      </c>
    </row>
    <row r="143" spans="1:7" x14ac:dyDescent="0.3">
      <c r="A143" s="10" t="s">
        <v>45</v>
      </c>
      <c r="B143" s="7" t="s">
        <v>115</v>
      </c>
      <c r="C143" s="6"/>
      <c r="D143" s="11">
        <v>0</v>
      </c>
      <c r="E143" s="14" t="s">
        <v>56</v>
      </c>
      <c r="F143" s="40">
        <v>349.38749999999999</v>
      </c>
      <c r="G143" s="43">
        <f t="shared" si="19"/>
        <v>0</v>
      </c>
    </row>
    <row r="144" spans="1:7" x14ac:dyDescent="0.3">
      <c r="A144" s="10" t="s">
        <v>45</v>
      </c>
      <c r="B144" s="7" t="s">
        <v>109</v>
      </c>
      <c r="C144" s="6"/>
      <c r="D144" s="11">
        <v>0</v>
      </c>
      <c r="E144" s="14" t="s">
        <v>56</v>
      </c>
      <c r="F144" s="40">
        <v>209.63249999999999</v>
      </c>
      <c r="G144" s="43">
        <f t="shared" si="19"/>
        <v>0</v>
      </c>
    </row>
    <row r="145" spans="1:7" ht="22.8" x14ac:dyDescent="0.3">
      <c r="A145" s="4" t="s">
        <v>33</v>
      </c>
      <c r="B145" s="7" t="s">
        <v>3</v>
      </c>
      <c r="C145" s="6"/>
      <c r="D145" s="11">
        <v>0</v>
      </c>
      <c r="E145" s="14" t="s">
        <v>56</v>
      </c>
      <c r="F145" s="40">
        <v>16632</v>
      </c>
      <c r="G145" s="43">
        <f t="shared" si="19"/>
        <v>0</v>
      </c>
    </row>
    <row r="146" spans="1:7" ht="22.8" x14ac:dyDescent="0.3">
      <c r="A146" s="4" t="s">
        <v>33</v>
      </c>
      <c r="B146" s="7" t="s">
        <v>115</v>
      </c>
      <c r="C146" s="6"/>
      <c r="D146" s="11">
        <v>0</v>
      </c>
      <c r="E146" s="14" t="s">
        <v>56</v>
      </c>
      <c r="F146" s="40">
        <v>20328</v>
      </c>
      <c r="G146" s="43">
        <f t="shared" si="19"/>
        <v>0</v>
      </c>
    </row>
    <row r="147" spans="1:7" ht="22.8" x14ac:dyDescent="0.3">
      <c r="A147" s="4" t="s">
        <v>33</v>
      </c>
      <c r="B147" s="7" t="s">
        <v>118</v>
      </c>
      <c r="C147" s="6"/>
      <c r="D147" s="11">
        <v>0</v>
      </c>
      <c r="E147" s="14" t="s">
        <v>56</v>
      </c>
      <c r="F147" s="40">
        <v>10799.25</v>
      </c>
      <c r="G147" s="43">
        <f t="shared" si="19"/>
        <v>0</v>
      </c>
    </row>
    <row r="148" spans="1:7" ht="28.8" x14ac:dyDescent="0.3">
      <c r="A148" s="26" t="s">
        <v>138</v>
      </c>
      <c r="B148" s="7"/>
      <c r="C148" s="6"/>
      <c r="D148" s="11"/>
      <c r="E148" s="14"/>
      <c r="F148" s="40"/>
      <c r="G148" s="43"/>
    </row>
    <row r="149" spans="1:7" x14ac:dyDescent="0.3">
      <c r="A149" s="4" t="s">
        <v>34</v>
      </c>
      <c r="B149" s="7" t="s">
        <v>3</v>
      </c>
      <c r="C149" s="6"/>
      <c r="D149" s="11">
        <v>0</v>
      </c>
      <c r="E149" s="14" t="s">
        <v>56</v>
      </c>
      <c r="F149" s="40">
        <v>533.61</v>
      </c>
      <c r="G149" s="43">
        <f t="shared" si="19"/>
        <v>0</v>
      </c>
    </row>
    <row r="150" spans="1:7" x14ac:dyDescent="0.3">
      <c r="A150" s="10" t="s">
        <v>34</v>
      </c>
      <c r="B150" s="7" t="s">
        <v>102</v>
      </c>
      <c r="C150" s="6"/>
      <c r="D150" s="11">
        <v>0</v>
      </c>
      <c r="E150" s="14" t="s">
        <v>56</v>
      </c>
      <c r="F150" s="40">
        <v>419.26499999999999</v>
      </c>
      <c r="G150" s="43">
        <f t="shared" ref="G150" si="24">PRODUCT(F150,D150)</f>
        <v>0</v>
      </c>
    </row>
    <row r="151" spans="1:7" x14ac:dyDescent="0.3">
      <c r="A151" s="4" t="s">
        <v>34</v>
      </c>
      <c r="B151" s="7" t="s">
        <v>115</v>
      </c>
      <c r="C151" s="6"/>
      <c r="D151" s="11">
        <v>0</v>
      </c>
      <c r="E151" s="14" t="s">
        <v>56</v>
      </c>
      <c r="F151" s="40">
        <v>559.02</v>
      </c>
      <c r="G151" s="43">
        <f t="shared" si="19"/>
        <v>0</v>
      </c>
    </row>
    <row r="152" spans="1:7" x14ac:dyDescent="0.3">
      <c r="A152" s="4" t="s">
        <v>34</v>
      </c>
      <c r="B152" s="7" t="s">
        <v>118</v>
      </c>
      <c r="C152" s="6"/>
      <c r="D152" s="11">
        <v>0</v>
      </c>
      <c r="E152" s="14" t="s">
        <v>56</v>
      </c>
      <c r="F152" s="40">
        <v>349.38749999999999</v>
      </c>
      <c r="G152" s="43">
        <f t="shared" si="19"/>
        <v>0</v>
      </c>
    </row>
    <row r="153" spans="1:7" x14ac:dyDescent="0.3">
      <c r="A153" s="4" t="s">
        <v>35</v>
      </c>
      <c r="B153" s="7" t="s">
        <v>3</v>
      </c>
      <c r="C153" s="6"/>
      <c r="D153" s="11">
        <v>0</v>
      </c>
      <c r="E153" s="14" t="s">
        <v>56</v>
      </c>
      <c r="F153" s="40">
        <v>914.76</v>
      </c>
      <c r="G153" s="43">
        <f t="shared" si="19"/>
        <v>0</v>
      </c>
    </row>
    <row r="154" spans="1:7" x14ac:dyDescent="0.3">
      <c r="A154" s="4" t="s">
        <v>35</v>
      </c>
      <c r="B154" s="7" t="s">
        <v>118</v>
      </c>
      <c r="C154" s="6"/>
      <c r="D154" s="11">
        <v>0</v>
      </c>
      <c r="E154" s="14" t="s">
        <v>56</v>
      </c>
      <c r="F154" s="40">
        <v>444.67500000000001</v>
      </c>
      <c r="G154" s="43">
        <f t="shared" si="19"/>
        <v>0</v>
      </c>
    </row>
    <row r="155" spans="1:7" x14ac:dyDescent="0.3">
      <c r="A155" s="10" t="s">
        <v>39</v>
      </c>
      <c r="B155" s="7" t="s">
        <v>3</v>
      </c>
      <c r="C155" s="6"/>
      <c r="D155" s="11">
        <v>0</v>
      </c>
      <c r="E155" s="14" t="s">
        <v>56</v>
      </c>
      <c r="F155" s="41">
        <v>304.92</v>
      </c>
      <c r="G155" s="43">
        <f t="shared" si="19"/>
        <v>0</v>
      </c>
    </row>
    <row r="156" spans="1:7" s="16" customFormat="1" x14ac:dyDescent="0.3">
      <c r="A156" s="10" t="s">
        <v>40</v>
      </c>
      <c r="B156" s="7" t="s">
        <v>115</v>
      </c>
      <c r="C156" s="6"/>
      <c r="D156" s="11">
        <v>0</v>
      </c>
      <c r="E156" s="14" t="s">
        <v>56</v>
      </c>
      <c r="F156" s="41">
        <v>419.26499999999999</v>
      </c>
      <c r="G156" s="43">
        <f t="shared" si="19"/>
        <v>0</v>
      </c>
    </row>
    <row r="157" spans="1:7" x14ac:dyDescent="0.3">
      <c r="A157" s="10" t="s">
        <v>40</v>
      </c>
      <c r="B157" s="7" t="s">
        <v>118</v>
      </c>
      <c r="C157" s="6"/>
      <c r="D157" s="11">
        <v>0</v>
      </c>
      <c r="E157" s="14" t="s">
        <v>56</v>
      </c>
      <c r="F157" s="41">
        <v>209.63249999999999</v>
      </c>
      <c r="G157" s="43">
        <f t="shared" si="19"/>
        <v>0</v>
      </c>
    </row>
    <row r="158" spans="1:7" s="16" customFormat="1" x14ac:dyDescent="0.3">
      <c r="A158" s="10" t="s">
        <v>46</v>
      </c>
      <c r="B158" s="7" t="s">
        <v>3</v>
      </c>
      <c r="C158" s="6"/>
      <c r="D158" s="11">
        <v>0</v>
      </c>
      <c r="E158" s="14" t="s">
        <v>58</v>
      </c>
      <c r="F158" s="40">
        <v>3659.04</v>
      </c>
      <c r="G158" s="43">
        <f t="shared" si="19"/>
        <v>0</v>
      </c>
    </row>
    <row r="159" spans="1:7" s="16" customFormat="1" x14ac:dyDescent="0.3">
      <c r="A159" s="10" t="s">
        <v>46</v>
      </c>
      <c r="B159" s="7" t="s">
        <v>118</v>
      </c>
      <c r="C159" s="6"/>
      <c r="D159" s="11">
        <v>0</v>
      </c>
      <c r="E159" s="14" t="s">
        <v>58</v>
      </c>
      <c r="F159" s="40">
        <v>1327.6724999999999</v>
      </c>
      <c r="G159" s="43">
        <f t="shared" si="19"/>
        <v>0</v>
      </c>
    </row>
    <row r="160" spans="1:7" s="16" customFormat="1" x14ac:dyDescent="0.3">
      <c r="A160" s="10" t="s">
        <v>77</v>
      </c>
      <c r="B160" s="7" t="s">
        <v>118</v>
      </c>
      <c r="C160" s="6"/>
      <c r="D160" s="11">
        <v>0</v>
      </c>
      <c r="E160" s="14" t="s">
        <v>110</v>
      </c>
      <c r="F160" s="40">
        <v>1128.204</v>
      </c>
      <c r="G160" s="43">
        <f t="shared" si="19"/>
        <v>0</v>
      </c>
    </row>
    <row r="161" spans="1:7" x14ac:dyDescent="0.3">
      <c r="A161" s="10" t="s">
        <v>47</v>
      </c>
      <c r="B161" s="7" t="s">
        <v>3</v>
      </c>
      <c r="C161" s="6"/>
      <c r="D161" s="11">
        <v>0</v>
      </c>
      <c r="E161" s="14" t="s">
        <v>58</v>
      </c>
      <c r="F161" s="40">
        <v>4573.8</v>
      </c>
      <c r="G161" s="43">
        <f t="shared" si="19"/>
        <v>0</v>
      </c>
    </row>
    <row r="162" spans="1:7" x14ac:dyDescent="0.3">
      <c r="A162" s="10" t="s">
        <v>47</v>
      </c>
      <c r="B162" s="7" t="s">
        <v>118</v>
      </c>
      <c r="C162" s="6"/>
      <c r="D162" s="11">
        <v>0</v>
      </c>
      <c r="E162" s="14" t="s">
        <v>58</v>
      </c>
      <c r="F162" s="40">
        <v>1677.06</v>
      </c>
      <c r="G162" s="43">
        <f t="shared" si="19"/>
        <v>0</v>
      </c>
    </row>
    <row r="163" spans="1:7" s="16" customFormat="1" x14ac:dyDescent="0.3">
      <c r="A163" s="10" t="s">
        <v>48</v>
      </c>
      <c r="B163" s="7" t="s">
        <v>118</v>
      </c>
      <c r="C163" s="6"/>
      <c r="D163" s="11">
        <v>0</v>
      </c>
      <c r="E163" s="14" t="s">
        <v>56</v>
      </c>
      <c r="F163" s="40">
        <v>743.24249999999995</v>
      </c>
      <c r="G163" s="43">
        <f t="shared" si="19"/>
        <v>0</v>
      </c>
    </row>
    <row r="164" spans="1:7" s="16" customFormat="1" x14ac:dyDescent="0.3">
      <c r="A164" s="26" t="s">
        <v>140</v>
      </c>
      <c r="B164" s="7"/>
      <c r="C164" s="6"/>
      <c r="D164" s="11"/>
      <c r="E164" s="14"/>
      <c r="F164" s="40"/>
      <c r="G164" s="43"/>
    </row>
    <row r="165" spans="1:7" s="16" customFormat="1" x14ac:dyDescent="0.3">
      <c r="A165" s="10" t="s">
        <v>103</v>
      </c>
      <c r="B165" s="7" t="s">
        <v>3</v>
      </c>
      <c r="C165" s="6"/>
      <c r="D165" s="11">
        <v>0</v>
      </c>
      <c r="E165" s="14" t="s">
        <v>56</v>
      </c>
      <c r="F165" s="40">
        <v>249.48000000000002</v>
      </c>
      <c r="G165" s="43">
        <f t="shared" si="19"/>
        <v>0</v>
      </c>
    </row>
    <row r="166" spans="1:7" s="16" customFormat="1" x14ac:dyDescent="0.3">
      <c r="A166" s="10" t="s">
        <v>103</v>
      </c>
      <c r="B166" s="7" t="s">
        <v>115</v>
      </c>
      <c r="C166" s="6"/>
      <c r="D166" s="11">
        <v>0</v>
      </c>
      <c r="E166" s="14" t="s">
        <v>56</v>
      </c>
      <c r="F166" s="40">
        <v>349.38749999999999</v>
      </c>
      <c r="G166" s="43">
        <f t="shared" si="19"/>
        <v>0</v>
      </c>
    </row>
    <row r="167" spans="1:7" s="16" customFormat="1" x14ac:dyDescent="0.3">
      <c r="A167" s="10" t="s">
        <v>103</v>
      </c>
      <c r="B167" s="7" t="s">
        <v>118</v>
      </c>
      <c r="C167" s="6"/>
      <c r="D167" s="11">
        <v>0</v>
      </c>
      <c r="E167" s="14" t="s">
        <v>56</v>
      </c>
      <c r="F167" s="40">
        <v>139.755</v>
      </c>
      <c r="G167" s="43">
        <f t="shared" si="19"/>
        <v>0</v>
      </c>
    </row>
    <row r="168" spans="1:7" x14ac:dyDescent="0.3">
      <c r="A168" s="4" t="s">
        <v>36</v>
      </c>
      <c r="B168" s="7" t="s">
        <v>3</v>
      </c>
      <c r="C168" s="6"/>
      <c r="D168" s="11">
        <v>0</v>
      </c>
      <c r="E168" s="14" t="s">
        <v>56</v>
      </c>
      <c r="F168" s="40">
        <v>443.52000000000004</v>
      </c>
      <c r="G168" s="43">
        <f t="shared" si="19"/>
        <v>0</v>
      </c>
    </row>
    <row r="169" spans="1:7" ht="24" customHeight="1" x14ac:dyDescent="0.3">
      <c r="A169" s="4" t="s">
        <v>36</v>
      </c>
      <c r="B169" s="7" t="s">
        <v>115</v>
      </c>
      <c r="C169" s="6"/>
      <c r="D169" s="11">
        <v>0</v>
      </c>
      <c r="E169" s="14" t="s">
        <v>56</v>
      </c>
      <c r="F169" s="40">
        <v>489.14250000000004</v>
      </c>
      <c r="G169" s="43">
        <f t="shared" si="19"/>
        <v>0</v>
      </c>
    </row>
    <row r="170" spans="1:7" x14ac:dyDescent="0.3">
      <c r="A170" s="4" t="s">
        <v>36</v>
      </c>
      <c r="B170" s="7" t="s">
        <v>118</v>
      </c>
      <c r="C170" s="6"/>
      <c r="D170" s="11">
        <v>0</v>
      </c>
      <c r="E170" s="14" t="s">
        <v>56</v>
      </c>
      <c r="F170" s="40">
        <v>228.69</v>
      </c>
      <c r="G170" s="43">
        <f t="shared" si="19"/>
        <v>0</v>
      </c>
    </row>
    <row r="171" spans="1:7" x14ac:dyDescent="0.3">
      <c r="A171" s="10" t="s">
        <v>104</v>
      </c>
      <c r="B171" s="7" t="s">
        <v>3</v>
      </c>
      <c r="C171" s="6"/>
      <c r="D171" s="11">
        <v>0</v>
      </c>
      <c r="E171" s="14" t="s">
        <v>56</v>
      </c>
      <c r="F171" s="40">
        <v>415.8</v>
      </c>
      <c r="G171" s="43">
        <f t="shared" si="19"/>
        <v>0</v>
      </c>
    </row>
    <row r="172" spans="1:7" x14ac:dyDescent="0.3">
      <c r="A172" s="10" t="s">
        <v>104</v>
      </c>
      <c r="B172" s="7" t="s">
        <v>115</v>
      </c>
      <c r="C172" s="6"/>
      <c r="D172" s="11">
        <v>0</v>
      </c>
      <c r="E172" s="14" t="s">
        <v>56</v>
      </c>
      <c r="F172" s="40">
        <v>419.26499999999999</v>
      </c>
      <c r="G172" s="43">
        <f t="shared" si="19"/>
        <v>0</v>
      </c>
    </row>
    <row r="173" spans="1:7" s="16" customFormat="1" x14ac:dyDescent="0.3">
      <c r="A173" s="10" t="s">
        <v>104</v>
      </c>
      <c r="B173" s="7" t="s">
        <v>118</v>
      </c>
      <c r="C173" s="6"/>
      <c r="D173" s="11">
        <v>0</v>
      </c>
      <c r="E173" s="14" t="s">
        <v>56</v>
      </c>
      <c r="F173" s="40">
        <v>177.86999999999998</v>
      </c>
      <c r="G173" s="43">
        <f t="shared" si="19"/>
        <v>0</v>
      </c>
    </row>
    <row r="174" spans="1:7" s="16" customFormat="1" ht="28.8" x14ac:dyDescent="0.3">
      <c r="A174" s="26" t="s">
        <v>141</v>
      </c>
      <c r="B174" s="7"/>
      <c r="C174" s="6"/>
      <c r="D174" s="11"/>
      <c r="E174" s="14"/>
      <c r="F174" s="40"/>
      <c r="G174" s="43"/>
    </row>
    <row r="175" spans="1:7" s="16" customFormat="1" ht="22.8" x14ac:dyDescent="0.3">
      <c r="A175" s="4" t="s">
        <v>37</v>
      </c>
      <c r="B175" s="7" t="s">
        <v>3</v>
      </c>
      <c r="C175" s="6"/>
      <c r="D175" s="11">
        <v>0</v>
      </c>
      <c r="E175" s="14" t="s">
        <v>56</v>
      </c>
      <c r="F175" s="40">
        <v>582.12</v>
      </c>
      <c r="G175" s="43">
        <f t="shared" si="19"/>
        <v>0</v>
      </c>
    </row>
    <row r="176" spans="1:7" s="16" customFormat="1" ht="22.8" x14ac:dyDescent="0.3">
      <c r="A176" s="4" t="s">
        <v>37</v>
      </c>
      <c r="B176" s="7" t="s">
        <v>25</v>
      </c>
      <c r="C176" s="6"/>
      <c r="D176" s="11">
        <v>0</v>
      </c>
      <c r="E176" s="14" t="s">
        <v>56</v>
      </c>
      <c r="F176" s="40">
        <v>381.15</v>
      </c>
      <c r="G176" s="43">
        <f t="shared" si="19"/>
        <v>0</v>
      </c>
    </row>
    <row r="177" spans="1:7" ht="22.8" x14ac:dyDescent="0.3">
      <c r="A177" s="10" t="s">
        <v>165</v>
      </c>
      <c r="B177" s="4"/>
      <c r="C177" s="5"/>
      <c r="D177" s="11">
        <v>0</v>
      </c>
      <c r="E177" s="14" t="s">
        <v>57</v>
      </c>
      <c r="F177" s="40">
        <v>7550.4</v>
      </c>
      <c r="G177" s="43">
        <f t="shared" ref="G177:G179" si="25">PRODUCT(F177,D177)</f>
        <v>0</v>
      </c>
    </row>
    <row r="178" spans="1:7" ht="22.8" x14ac:dyDescent="0.3">
      <c r="A178" s="10" t="s">
        <v>105</v>
      </c>
      <c r="B178" s="4"/>
      <c r="C178" s="5"/>
      <c r="D178" s="11">
        <v>0</v>
      </c>
      <c r="E178" s="14" t="s">
        <v>57</v>
      </c>
      <c r="F178" s="40">
        <v>11482.9</v>
      </c>
      <c r="G178" s="43">
        <f t="shared" si="25"/>
        <v>0</v>
      </c>
    </row>
    <row r="179" spans="1:7" ht="15" thickBot="1" x14ac:dyDescent="0.35">
      <c r="A179" s="29" t="s">
        <v>49</v>
      </c>
      <c r="B179" s="12"/>
      <c r="C179" s="13"/>
      <c r="D179" s="19">
        <v>0</v>
      </c>
      <c r="E179" s="15" t="s">
        <v>59</v>
      </c>
      <c r="F179" s="42">
        <v>1940.4</v>
      </c>
      <c r="G179" s="44">
        <f t="shared" si="25"/>
        <v>0</v>
      </c>
    </row>
    <row r="180" spans="1:7" ht="15.6" x14ac:dyDescent="0.3">
      <c r="E180" s="69" t="s">
        <v>60</v>
      </c>
      <c r="F180" s="70"/>
      <c r="G180" s="45">
        <f>SUM(G10:G179)</f>
        <v>0</v>
      </c>
    </row>
    <row r="181" spans="1:7" ht="15.6" x14ac:dyDescent="0.3">
      <c r="E181" s="54" t="s">
        <v>61</v>
      </c>
      <c r="F181" s="55"/>
      <c r="G181" s="46">
        <f>PRODUCT(G180,0.25)</f>
        <v>0</v>
      </c>
    </row>
    <row r="182" spans="1:7" ht="15.6" x14ac:dyDescent="0.3">
      <c r="E182" s="54" t="s">
        <v>70</v>
      </c>
      <c r="F182" s="55"/>
      <c r="G182" s="46">
        <f>PRODUCT(G180,0.05)</f>
        <v>0</v>
      </c>
    </row>
    <row r="183" spans="1:7" s="16" customFormat="1" ht="16.2" thickBot="1" x14ac:dyDescent="0.35">
      <c r="A183"/>
      <c r="B183"/>
      <c r="C183"/>
      <c r="D183" s="18"/>
      <c r="E183" s="66" t="s">
        <v>62</v>
      </c>
      <c r="F183" s="67"/>
      <c r="G183" s="47">
        <f>SUM(G180:G182)</f>
        <v>0</v>
      </c>
    </row>
    <row r="185" spans="1:7" x14ac:dyDescent="0.3">
      <c r="A185" s="27" t="s">
        <v>142</v>
      </c>
      <c r="B185" s="16"/>
      <c r="C185" s="16"/>
      <c r="E185" s="16"/>
      <c r="F185" s="16"/>
      <c r="G185" s="16"/>
    </row>
    <row r="186" spans="1:7" ht="22.8" x14ac:dyDescent="0.3">
      <c r="A186" s="4" t="s">
        <v>121</v>
      </c>
      <c r="B186" s="7" t="s">
        <v>122</v>
      </c>
      <c r="C186" s="6"/>
      <c r="D186" s="11">
        <v>0</v>
      </c>
      <c r="E186" s="14" t="s">
        <v>110</v>
      </c>
      <c r="F186" s="40">
        <v>2363.13</v>
      </c>
      <c r="G186" s="43">
        <f t="shared" ref="G186:G218" si="26">PRODUCT(F186,D186)</f>
        <v>0</v>
      </c>
    </row>
    <row r="187" spans="1:7" ht="22.8" x14ac:dyDescent="0.3">
      <c r="A187" s="10" t="s">
        <v>121</v>
      </c>
      <c r="B187" s="7" t="s">
        <v>123</v>
      </c>
      <c r="C187" s="6"/>
      <c r="D187" s="11">
        <v>0</v>
      </c>
      <c r="E187" s="14" t="s">
        <v>110</v>
      </c>
      <c r="F187" s="40">
        <v>2744.28</v>
      </c>
      <c r="G187" s="43">
        <f t="shared" ref="G187" si="27">PRODUCT(F187,D187)</f>
        <v>0</v>
      </c>
    </row>
    <row r="188" spans="1:7" ht="22.8" x14ac:dyDescent="0.3">
      <c r="A188" s="10" t="s">
        <v>147</v>
      </c>
      <c r="B188" s="7" t="s">
        <v>122</v>
      </c>
      <c r="C188" s="6"/>
      <c r="D188" s="11">
        <v>0</v>
      </c>
      <c r="E188" s="14" t="s">
        <v>110</v>
      </c>
      <c r="F188" s="40">
        <v>1638.9450000000002</v>
      </c>
      <c r="G188" s="43">
        <f>PRODUCT(D188:F188)</f>
        <v>0</v>
      </c>
    </row>
    <row r="189" spans="1:7" s="16" customFormat="1" ht="22.8" x14ac:dyDescent="0.3">
      <c r="A189" s="10" t="s">
        <v>147</v>
      </c>
      <c r="B189" s="7" t="s">
        <v>123</v>
      </c>
      <c r="C189" s="6"/>
      <c r="D189" s="11">
        <v>0</v>
      </c>
      <c r="E189" s="14" t="s">
        <v>110</v>
      </c>
      <c r="F189" s="40">
        <v>1829.52</v>
      </c>
      <c r="G189" s="43">
        <f>PRODUCT(D189:F189)</f>
        <v>0</v>
      </c>
    </row>
    <row r="190" spans="1:7" ht="22.8" x14ac:dyDescent="0.3">
      <c r="A190" s="10" t="s">
        <v>124</v>
      </c>
      <c r="B190" s="7" t="s">
        <v>122</v>
      </c>
      <c r="C190" s="6"/>
      <c r="D190" s="11">
        <v>0</v>
      </c>
      <c r="E190" s="14" t="s">
        <v>110</v>
      </c>
      <c r="F190" s="40">
        <v>3030.1425000000004</v>
      </c>
      <c r="G190" s="43">
        <f>PRODUCT(D190,F190)</f>
        <v>0</v>
      </c>
    </row>
    <row r="191" spans="1:7" ht="22.8" x14ac:dyDescent="0.3">
      <c r="A191" s="10" t="s">
        <v>124</v>
      </c>
      <c r="B191" s="7" t="s">
        <v>123</v>
      </c>
      <c r="C191" s="6"/>
      <c r="D191" s="11">
        <v>0</v>
      </c>
      <c r="E191" s="14" t="s">
        <v>110</v>
      </c>
      <c r="F191" s="40">
        <v>3601.8675000000003</v>
      </c>
      <c r="G191" s="43">
        <f>PRODUCT(D191,F191)</f>
        <v>0</v>
      </c>
    </row>
    <row r="192" spans="1:7" ht="22.8" x14ac:dyDescent="0.3">
      <c r="A192" s="4" t="s">
        <v>125</v>
      </c>
      <c r="B192" s="7" t="s">
        <v>122</v>
      </c>
      <c r="C192" s="6"/>
      <c r="D192" s="11">
        <v>0</v>
      </c>
      <c r="E192" s="14" t="s">
        <v>56</v>
      </c>
      <c r="F192" s="40">
        <v>4192.6499999999996</v>
      </c>
      <c r="G192" s="43">
        <f t="shared" si="26"/>
        <v>0</v>
      </c>
    </row>
    <row r="193" spans="1:7" ht="22.8" x14ac:dyDescent="0.3">
      <c r="A193" s="10" t="s">
        <v>125</v>
      </c>
      <c r="B193" s="7" t="s">
        <v>123</v>
      </c>
      <c r="C193" s="6"/>
      <c r="D193" s="11">
        <v>0</v>
      </c>
      <c r="E193" s="14" t="s">
        <v>56</v>
      </c>
      <c r="F193" s="40">
        <v>4764.375</v>
      </c>
      <c r="G193" s="43">
        <f t="shared" ref="G193" si="28">PRODUCT(F193,D193)</f>
        <v>0</v>
      </c>
    </row>
    <row r="194" spans="1:7" ht="22.8" x14ac:dyDescent="0.3">
      <c r="A194" s="10" t="s">
        <v>148</v>
      </c>
      <c r="B194" s="7" t="s">
        <v>122</v>
      </c>
      <c r="C194" s="6"/>
      <c r="D194" s="11">
        <v>0</v>
      </c>
      <c r="E194" s="14" t="s">
        <v>56</v>
      </c>
      <c r="F194" s="40">
        <v>3430.35</v>
      </c>
      <c r="G194" s="43">
        <f>PRODUCT(D194:F194)</f>
        <v>0</v>
      </c>
    </row>
    <row r="195" spans="1:7" ht="22.8" x14ac:dyDescent="0.3">
      <c r="A195" s="10" t="s">
        <v>148</v>
      </c>
      <c r="B195" s="7" t="s">
        <v>123</v>
      </c>
      <c r="C195" s="6"/>
      <c r="D195" s="11">
        <v>0</v>
      </c>
      <c r="E195" s="14" t="s">
        <v>56</v>
      </c>
      <c r="F195" s="40">
        <v>3811.5</v>
      </c>
      <c r="G195" s="43">
        <f>PRODUCT(D195:F195)</f>
        <v>0</v>
      </c>
    </row>
    <row r="196" spans="1:7" ht="22.8" x14ac:dyDescent="0.3">
      <c r="A196" s="10" t="s">
        <v>68</v>
      </c>
      <c r="B196" s="7" t="s">
        <v>122</v>
      </c>
      <c r="C196" s="6"/>
      <c r="D196" s="11">
        <v>0</v>
      </c>
      <c r="E196" s="14" t="s">
        <v>56</v>
      </c>
      <c r="F196" s="40">
        <v>1943.8650000000002</v>
      </c>
      <c r="G196" s="43">
        <f t="shared" si="26"/>
        <v>0</v>
      </c>
    </row>
    <row r="197" spans="1:7" ht="22.8" x14ac:dyDescent="0.3">
      <c r="A197" s="10" t="s">
        <v>68</v>
      </c>
      <c r="B197" s="7" t="s">
        <v>123</v>
      </c>
      <c r="C197" s="6"/>
      <c r="D197" s="11">
        <v>0</v>
      </c>
      <c r="E197" s="14" t="s">
        <v>56</v>
      </c>
      <c r="F197" s="40">
        <v>2191.6125000000002</v>
      </c>
      <c r="G197" s="43">
        <f t="shared" ref="G197:G198" si="29">PRODUCT(F197,D197)</f>
        <v>0</v>
      </c>
    </row>
    <row r="198" spans="1:7" x14ac:dyDescent="0.3">
      <c r="A198" s="17" t="s">
        <v>131</v>
      </c>
      <c r="B198" s="7" t="s">
        <v>123</v>
      </c>
      <c r="C198" s="6"/>
      <c r="D198" s="11">
        <v>0</v>
      </c>
      <c r="E198" s="14" t="s">
        <v>110</v>
      </c>
      <c r="F198" s="40">
        <v>6174.63</v>
      </c>
      <c r="G198" s="43">
        <f t="shared" si="29"/>
        <v>0</v>
      </c>
    </row>
    <row r="199" spans="1:7" x14ac:dyDescent="0.3">
      <c r="A199" s="17" t="s">
        <v>131</v>
      </c>
      <c r="B199" s="7" t="s">
        <v>122</v>
      </c>
      <c r="C199" s="6"/>
      <c r="D199" s="11">
        <v>0</v>
      </c>
      <c r="E199" s="14" t="s">
        <v>110</v>
      </c>
      <c r="F199" s="40">
        <v>5602.9050000000007</v>
      </c>
      <c r="G199" s="43">
        <f t="shared" ref="G199" si="30">PRODUCT(F199,D199)</f>
        <v>0</v>
      </c>
    </row>
    <row r="200" spans="1:7" ht="34.200000000000003" x14ac:dyDescent="0.3">
      <c r="A200" s="17" t="s">
        <v>41</v>
      </c>
      <c r="B200" s="4" t="s">
        <v>123</v>
      </c>
      <c r="C200" s="5"/>
      <c r="D200" s="11">
        <v>0</v>
      </c>
      <c r="E200" s="14" t="s">
        <v>57</v>
      </c>
      <c r="F200" s="40">
        <v>11243.924999999999</v>
      </c>
      <c r="G200" s="43">
        <f t="shared" si="26"/>
        <v>0</v>
      </c>
    </row>
    <row r="201" spans="1:7" ht="34.200000000000003" x14ac:dyDescent="0.3">
      <c r="A201" s="17" t="s">
        <v>41</v>
      </c>
      <c r="B201" s="4" t="s">
        <v>122</v>
      </c>
      <c r="C201" s="5"/>
      <c r="D201" s="11">
        <v>0</v>
      </c>
      <c r="E201" s="14" t="s">
        <v>57</v>
      </c>
      <c r="F201" s="40">
        <v>10481.625</v>
      </c>
      <c r="G201" s="43">
        <f t="shared" si="26"/>
        <v>0</v>
      </c>
    </row>
    <row r="202" spans="1:7" ht="34.200000000000003" x14ac:dyDescent="0.3">
      <c r="A202" s="17" t="s">
        <v>42</v>
      </c>
      <c r="B202" s="4" t="s">
        <v>123</v>
      </c>
      <c r="C202" s="5"/>
      <c r="D202" s="11">
        <v>0</v>
      </c>
      <c r="E202" s="14" t="s">
        <v>57</v>
      </c>
      <c r="F202" s="40">
        <v>14674.275</v>
      </c>
      <c r="G202" s="43">
        <f t="shared" si="26"/>
        <v>0</v>
      </c>
    </row>
    <row r="203" spans="1:7" ht="34.200000000000003" x14ac:dyDescent="0.3">
      <c r="A203" s="17" t="s">
        <v>42</v>
      </c>
      <c r="B203" s="4" t="s">
        <v>122</v>
      </c>
      <c r="C203" s="5"/>
      <c r="D203" s="11">
        <v>0</v>
      </c>
      <c r="E203" s="14" t="s">
        <v>57</v>
      </c>
      <c r="F203" s="40">
        <v>13911.975</v>
      </c>
      <c r="G203" s="43">
        <f t="shared" si="26"/>
        <v>0</v>
      </c>
    </row>
    <row r="204" spans="1:7" ht="34.200000000000003" x14ac:dyDescent="0.3">
      <c r="A204" s="17" t="s">
        <v>43</v>
      </c>
      <c r="B204" s="4" t="s">
        <v>123</v>
      </c>
      <c r="C204" s="5"/>
      <c r="D204" s="11">
        <v>0</v>
      </c>
      <c r="E204" s="14" t="s">
        <v>57</v>
      </c>
      <c r="F204" s="40">
        <v>15055.424999999999</v>
      </c>
      <c r="G204" s="43">
        <f t="shared" si="26"/>
        <v>0</v>
      </c>
    </row>
    <row r="205" spans="1:7" ht="34.200000000000003" x14ac:dyDescent="0.3">
      <c r="A205" s="17" t="s">
        <v>43</v>
      </c>
      <c r="B205" s="10" t="s">
        <v>122</v>
      </c>
      <c r="C205" s="5"/>
      <c r="D205" s="11">
        <v>0</v>
      </c>
      <c r="E205" s="14" t="s">
        <v>57</v>
      </c>
      <c r="F205" s="40">
        <v>14293.125</v>
      </c>
      <c r="G205" s="43">
        <f t="shared" si="26"/>
        <v>0</v>
      </c>
    </row>
    <row r="206" spans="1:7" ht="34.200000000000003" x14ac:dyDescent="0.3">
      <c r="A206" s="17" t="s">
        <v>66</v>
      </c>
      <c r="B206" s="4" t="s">
        <v>123</v>
      </c>
      <c r="C206" s="5"/>
      <c r="D206" s="11">
        <v>0</v>
      </c>
      <c r="E206" s="14" t="s">
        <v>57</v>
      </c>
      <c r="F206" s="40">
        <v>15817.725</v>
      </c>
      <c r="G206" s="43">
        <f t="shared" si="26"/>
        <v>0</v>
      </c>
    </row>
    <row r="207" spans="1:7" ht="34.200000000000003" x14ac:dyDescent="0.3">
      <c r="A207" s="17" t="s">
        <v>66</v>
      </c>
      <c r="B207" s="4" t="s">
        <v>122</v>
      </c>
      <c r="C207" s="5"/>
      <c r="D207" s="11">
        <v>0</v>
      </c>
      <c r="E207" s="14" t="s">
        <v>57</v>
      </c>
      <c r="F207" s="40">
        <v>14674.275</v>
      </c>
      <c r="G207" s="43">
        <f t="shared" si="26"/>
        <v>0</v>
      </c>
    </row>
    <row r="208" spans="1:7" ht="34.200000000000003" x14ac:dyDescent="0.3">
      <c r="A208" s="10" t="s">
        <v>126</v>
      </c>
      <c r="B208" s="4" t="s">
        <v>123</v>
      </c>
      <c r="C208" s="5"/>
      <c r="D208" s="11">
        <v>0</v>
      </c>
      <c r="E208" s="14" t="s">
        <v>57</v>
      </c>
      <c r="F208" s="40">
        <v>12006.225</v>
      </c>
      <c r="G208" s="43">
        <f t="shared" si="26"/>
        <v>0</v>
      </c>
    </row>
    <row r="209" spans="1:7" ht="34.200000000000003" x14ac:dyDescent="0.3">
      <c r="A209" s="10" t="s">
        <v>126</v>
      </c>
      <c r="B209" s="10" t="s">
        <v>122</v>
      </c>
      <c r="C209" s="5"/>
      <c r="D209" s="11">
        <v>0</v>
      </c>
      <c r="E209" s="14" t="s">
        <v>57</v>
      </c>
      <c r="F209" s="40">
        <v>11434.5</v>
      </c>
      <c r="G209" s="43">
        <f t="shared" ref="G209" si="31">PRODUCT(F209,D209)</f>
        <v>0</v>
      </c>
    </row>
    <row r="210" spans="1:7" x14ac:dyDescent="0.3">
      <c r="A210" s="17" t="s">
        <v>127</v>
      </c>
      <c r="B210" s="4" t="s">
        <v>123</v>
      </c>
      <c r="C210" s="5"/>
      <c r="D210" s="11">
        <v>0</v>
      </c>
      <c r="E210" s="14" t="s">
        <v>57</v>
      </c>
      <c r="F210" s="40">
        <v>8194.7250000000004</v>
      </c>
      <c r="G210" s="43">
        <f t="shared" si="26"/>
        <v>0</v>
      </c>
    </row>
    <row r="211" spans="1:7" x14ac:dyDescent="0.3">
      <c r="A211" s="17" t="s">
        <v>127</v>
      </c>
      <c r="B211" s="4" t="s">
        <v>122</v>
      </c>
      <c r="C211" s="5"/>
      <c r="D211" s="11">
        <v>0</v>
      </c>
      <c r="E211" s="14" t="s">
        <v>57</v>
      </c>
      <c r="F211" s="40">
        <v>7623</v>
      </c>
      <c r="G211" s="43">
        <f t="shared" si="26"/>
        <v>0</v>
      </c>
    </row>
    <row r="212" spans="1:7" x14ac:dyDescent="0.3">
      <c r="A212" s="10" t="s">
        <v>128</v>
      </c>
      <c r="B212" s="7" t="s">
        <v>122</v>
      </c>
      <c r="C212" s="6"/>
      <c r="D212" s="11">
        <v>0</v>
      </c>
      <c r="E212" s="14" t="s">
        <v>110</v>
      </c>
      <c r="F212" s="40">
        <v>482.78999999999996</v>
      </c>
      <c r="G212" s="43">
        <f t="shared" si="26"/>
        <v>0</v>
      </c>
    </row>
    <row r="213" spans="1:7" x14ac:dyDescent="0.3">
      <c r="A213" s="10" t="s">
        <v>128</v>
      </c>
      <c r="B213" s="7" t="s">
        <v>123</v>
      </c>
      <c r="C213" s="6"/>
      <c r="D213" s="11">
        <v>0</v>
      </c>
      <c r="E213" s="14" t="s">
        <v>110</v>
      </c>
      <c r="F213" s="40">
        <v>622.54500000000007</v>
      </c>
      <c r="G213" s="43">
        <f t="shared" si="26"/>
        <v>0</v>
      </c>
    </row>
    <row r="214" spans="1:7" ht="24" customHeight="1" x14ac:dyDescent="0.3">
      <c r="A214" s="10" t="s">
        <v>129</v>
      </c>
      <c r="B214" s="7" t="s">
        <v>122</v>
      </c>
      <c r="C214" s="6"/>
      <c r="D214" s="11">
        <v>0</v>
      </c>
      <c r="E214" s="14" t="s">
        <v>56</v>
      </c>
      <c r="F214" s="40">
        <v>762.3</v>
      </c>
      <c r="G214" s="43">
        <f>PRODUCT(D214,F214)</f>
        <v>0</v>
      </c>
    </row>
    <row r="215" spans="1:7" ht="22.8" x14ac:dyDescent="0.3">
      <c r="A215" s="10" t="s">
        <v>130</v>
      </c>
      <c r="B215" s="7" t="s">
        <v>123</v>
      </c>
      <c r="C215" s="6"/>
      <c r="D215" s="11">
        <v>0</v>
      </c>
      <c r="E215" s="14" t="s">
        <v>56</v>
      </c>
      <c r="F215" s="40">
        <v>952.875</v>
      </c>
      <c r="G215" s="43">
        <f>PRODUCT(D215,F215)</f>
        <v>0</v>
      </c>
    </row>
    <row r="216" spans="1:7" ht="22.8" x14ac:dyDescent="0.3">
      <c r="A216" s="10" t="s">
        <v>78</v>
      </c>
      <c r="B216" s="7" t="s">
        <v>122</v>
      </c>
      <c r="C216" s="6"/>
      <c r="D216" s="11">
        <v>0</v>
      </c>
      <c r="E216" s="14" t="s">
        <v>110</v>
      </c>
      <c r="F216" s="40">
        <v>952.875</v>
      </c>
      <c r="G216" s="43">
        <f t="shared" si="26"/>
        <v>0</v>
      </c>
    </row>
    <row r="217" spans="1:7" ht="22.8" x14ac:dyDescent="0.3">
      <c r="A217" s="10" t="s">
        <v>79</v>
      </c>
      <c r="B217" s="7" t="s">
        <v>123</v>
      </c>
      <c r="C217" s="6"/>
      <c r="D217" s="11">
        <v>0</v>
      </c>
      <c r="E217" s="14" t="s">
        <v>110</v>
      </c>
      <c r="F217" s="40">
        <v>1143.45</v>
      </c>
      <c r="G217" s="43">
        <f t="shared" si="26"/>
        <v>0</v>
      </c>
    </row>
    <row r="218" spans="1:7" ht="23.4" thickBot="1" x14ac:dyDescent="0.35">
      <c r="A218" s="10" t="s">
        <v>65</v>
      </c>
      <c r="B218" s="7" t="s">
        <v>44</v>
      </c>
      <c r="C218" s="6"/>
      <c r="D218" s="11">
        <v>0</v>
      </c>
      <c r="E218" s="14" t="s">
        <v>57</v>
      </c>
      <c r="F218" s="40">
        <v>1270.5</v>
      </c>
      <c r="G218" s="43">
        <f t="shared" si="26"/>
        <v>0</v>
      </c>
    </row>
    <row r="219" spans="1:7" ht="15.6" x14ac:dyDescent="0.3">
      <c r="A219" s="30"/>
      <c r="B219" s="31"/>
      <c r="C219" s="31"/>
      <c r="D219" s="32"/>
      <c r="E219" s="69" t="s">
        <v>60</v>
      </c>
      <c r="F219" s="70"/>
      <c r="G219" s="45">
        <f>SUM(G186:G218)</f>
        <v>0</v>
      </c>
    </row>
    <row r="220" spans="1:7" ht="15.75" customHeight="1" x14ac:dyDescent="0.3">
      <c r="A220" s="30"/>
      <c r="B220" s="31"/>
      <c r="C220" s="31"/>
      <c r="D220" s="32"/>
      <c r="E220" s="54" t="s">
        <v>67</v>
      </c>
      <c r="F220" s="55"/>
      <c r="G220" s="46">
        <f>PRODUCT(G219,0.45)</f>
        <v>0</v>
      </c>
    </row>
    <row r="221" spans="1:7" ht="15.75" customHeight="1" x14ac:dyDescent="0.3">
      <c r="A221" s="30"/>
      <c r="B221" s="68"/>
      <c r="C221" s="68"/>
      <c r="D221" s="32"/>
      <c r="E221" s="54" t="s">
        <v>71</v>
      </c>
      <c r="F221" s="55"/>
      <c r="G221" s="46">
        <f>PRODUCT(G219,0.05)</f>
        <v>0</v>
      </c>
    </row>
    <row r="222" spans="1:7" ht="16.5" customHeight="1" thickBot="1" x14ac:dyDescent="0.35">
      <c r="A222" s="33"/>
      <c r="B222" s="31"/>
      <c r="C222" s="31"/>
      <c r="D222" s="32"/>
      <c r="E222" s="66" t="s">
        <v>64</v>
      </c>
      <c r="F222" s="67"/>
      <c r="G222" s="47">
        <f>SUM(G219:G221)</f>
        <v>0</v>
      </c>
    </row>
    <row r="223" spans="1:7" ht="16.5" customHeight="1" thickBot="1" x14ac:dyDescent="0.35">
      <c r="A223" s="33"/>
      <c r="B223" s="31"/>
      <c r="C223" s="31"/>
      <c r="D223" s="32"/>
      <c r="E223" s="66" t="s">
        <v>63</v>
      </c>
      <c r="F223" s="67"/>
      <c r="G223" s="47">
        <f>SUM(G183,G222)</f>
        <v>0</v>
      </c>
    </row>
    <row r="224" spans="1:7" ht="15.6" x14ac:dyDescent="0.3">
      <c r="A224" s="30"/>
      <c r="B224" s="31"/>
      <c r="C224" s="31"/>
      <c r="D224" s="32"/>
      <c r="E224" s="31"/>
      <c r="F224" s="31"/>
      <c r="G224" s="31"/>
    </row>
    <row r="225" spans="1:7" ht="15.6" x14ac:dyDescent="0.3">
      <c r="A225" s="31"/>
      <c r="B225" s="34"/>
      <c r="C225" s="34"/>
      <c r="D225" s="35"/>
      <c r="E225" s="34"/>
      <c r="F225" s="34"/>
      <c r="G225" s="34"/>
    </row>
    <row r="226" spans="1:7" ht="18" x14ac:dyDescent="0.35">
      <c r="A226" s="38" t="s">
        <v>160</v>
      </c>
      <c r="B226" s="36"/>
      <c r="C226" s="34"/>
      <c r="D226" s="39" t="s">
        <v>146</v>
      </c>
      <c r="E226" s="38"/>
      <c r="F226" s="34"/>
      <c r="G226" s="34"/>
    </row>
    <row r="227" spans="1:7" ht="15.6" customHeight="1" x14ac:dyDescent="0.35">
      <c r="A227" s="38" t="s">
        <v>162</v>
      </c>
      <c r="B227" s="31"/>
      <c r="C227" s="31"/>
      <c r="D227" s="51" t="s">
        <v>159</v>
      </c>
      <c r="E227" s="51"/>
      <c r="F227" s="51"/>
      <c r="G227" s="51"/>
    </row>
    <row r="228" spans="1:7" ht="18" x14ac:dyDescent="0.35">
      <c r="A228" s="37" t="s">
        <v>161</v>
      </c>
      <c r="B228" s="31"/>
      <c r="C228" s="31"/>
      <c r="D228" s="32" t="s">
        <v>158</v>
      </c>
      <c r="E228" s="31"/>
      <c r="F228" s="31"/>
      <c r="G228" s="31"/>
    </row>
    <row r="229" spans="1:7" ht="15.6" x14ac:dyDescent="0.3">
      <c r="A229" s="50" t="s">
        <v>163</v>
      </c>
      <c r="B229" s="50"/>
      <c r="C229" s="31"/>
      <c r="D229" s="51" t="s">
        <v>164</v>
      </c>
      <c r="E229" s="51"/>
      <c r="F229" s="51"/>
      <c r="G229" s="51"/>
    </row>
    <row r="230" spans="1:7" ht="15.6" x14ac:dyDescent="0.3">
      <c r="A230" s="31"/>
      <c r="B230" s="31"/>
      <c r="C230" s="31"/>
      <c r="D230" s="32"/>
      <c r="E230" s="31"/>
      <c r="F230" s="31"/>
      <c r="G230" s="31"/>
    </row>
    <row r="231" spans="1:7" ht="15.6" x14ac:dyDescent="0.3">
      <c r="A231" s="34"/>
      <c r="B231" s="31"/>
      <c r="C231" s="31"/>
      <c r="D231" s="32"/>
      <c r="E231" s="31"/>
      <c r="F231" s="31"/>
      <c r="G231" s="31"/>
    </row>
    <row r="232" spans="1:7" ht="15.6" x14ac:dyDescent="0.3">
      <c r="A232" s="34"/>
      <c r="B232" s="31"/>
      <c r="C232" s="31"/>
      <c r="D232" s="32"/>
      <c r="E232" s="31"/>
      <c r="F232" s="31"/>
      <c r="G232" s="31"/>
    </row>
    <row r="233" spans="1:7" x14ac:dyDescent="0.3">
      <c r="A233" s="16"/>
    </row>
    <row r="234" spans="1:7" x14ac:dyDescent="0.3">
      <c r="A234" s="16"/>
    </row>
    <row r="235" spans="1:7" x14ac:dyDescent="0.3">
      <c r="A235" s="16"/>
    </row>
    <row r="236" spans="1:7" x14ac:dyDescent="0.3">
      <c r="A236" s="16"/>
    </row>
    <row r="237" spans="1:7" x14ac:dyDescent="0.3">
      <c r="A237" s="16"/>
    </row>
  </sheetData>
  <autoFilter ref="G7:G223"/>
  <mergeCells count="27">
    <mergeCell ref="E182:F182"/>
    <mergeCell ref="E219:F219"/>
    <mergeCell ref="E180:F180"/>
    <mergeCell ref="E181:F181"/>
    <mergeCell ref="A1:G1"/>
    <mergeCell ref="A3:D3"/>
    <mergeCell ref="E3:G3"/>
    <mergeCell ref="A4:G4"/>
    <mergeCell ref="A5:B5"/>
    <mergeCell ref="C5:E5"/>
    <mergeCell ref="F5:G5"/>
    <mergeCell ref="A229:B229"/>
    <mergeCell ref="D229:G229"/>
    <mergeCell ref="A7:A8"/>
    <mergeCell ref="B7:B8"/>
    <mergeCell ref="E220:F220"/>
    <mergeCell ref="E221:F221"/>
    <mergeCell ref="D227:G227"/>
    <mergeCell ref="G7:G8"/>
    <mergeCell ref="C7:C8"/>
    <mergeCell ref="E7:E8"/>
    <mergeCell ref="D7:D8"/>
    <mergeCell ref="F7:F8"/>
    <mergeCell ref="E223:F223"/>
    <mergeCell ref="B221:C221"/>
    <mergeCell ref="E183:F183"/>
    <mergeCell ref="E222:F22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Валерьевич</dc:creator>
  <cp:lastModifiedBy>Вадим</cp:lastModifiedBy>
  <cp:lastPrinted>2013-07-08T12:15:15Z</cp:lastPrinted>
  <dcterms:created xsi:type="dcterms:W3CDTF">2011-12-02T08:17:01Z</dcterms:created>
  <dcterms:modified xsi:type="dcterms:W3CDTF">2015-06-22T08:38:02Z</dcterms:modified>
</cp:coreProperties>
</file>